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aichou\011総務課\05_企画経理係\09_照会回答\04_県\市町村課調査\経営比較分析表\2080-20170209公営企業に係る「経営比較分析表」の分析等について\提出\"/>
    </mc:Choice>
  </mc:AlternateContent>
  <workbookProtection workbookPassword="8649" lockStructure="1"/>
  <bookViews>
    <workbookView xWindow="0" yWindow="0" windowWidth="19200" windowHeight="11475"/>
  </bookViews>
  <sheets>
    <sheet name="法適用_水道事業" sheetId="4" r:id="rId1"/>
    <sheet name="データ" sheetId="5" state="hidden" r:id="rId2"/>
  </sheets>
  <calcPr calcId="162913"/>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AI10" i="4" s="1"/>
  <c r="S6" i="5"/>
  <c r="R6" i="5"/>
  <c r="Q6" i="5"/>
  <c r="P6" i="5"/>
  <c r="O6" i="5"/>
  <c r="N6" i="5"/>
  <c r="M6" i="5"/>
  <c r="L6" i="5"/>
  <c r="Z8" i="4" s="1"/>
  <c r="K6" i="5"/>
  <c r="J6" i="5"/>
  <c r="I6" i="5"/>
  <c r="B8" i="4" s="1"/>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Z10" i="4"/>
  <c r="R10" i="4"/>
  <c r="J10" i="4"/>
  <c r="B10" i="4"/>
  <c r="AY8" i="4"/>
  <c r="AQ8" i="4"/>
  <c r="AI8" i="4"/>
  <c r="R8" i="4"/>
  <c r="J8" i="4"/>
  <c r="C10" i="5" l="1"/>
  <c r="D10" i="5"/>
  <c r="E10" i="5"/>
  <c r="B10" i="5"/>
</calcChain>
</file>

<file path=xl/sharedStrings.xml><?xml version="1.0" encoding="utf-8"?>
<sst xmlns="http://schemas.openxmlformats.org/spreadsheetml/2006/main" count="261" uniqueCount="106">
  <si>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</si>
  <si>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</si>
  <si>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</si>
  <si>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</si>
  <si>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</si>
  <si>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</si>
  <si>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</si>
  <si>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</si>
  <si>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</si>
  <si>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</si>
  <si>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</si>
  <si>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</si>
  <si>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</si>
  <si>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</si>
  <si>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</si>
  <si>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</si>
  <si>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</si>
  <si>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</si>
  <si>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</si>
  <si>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</si>
  <si>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</si>
  <si>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</si>
  <si>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</si>
  <si>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</si>
  <si>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</si>
  <si>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</si>
  <si>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</si>
  <si>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</si>
  <si>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</si>
  <si>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</si>
  <si>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</si>
  <si>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</si>
  <si>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</si>
  <si>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</si>
  <si>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</si>
  <si>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</si>
  <si>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</si>
  <si>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</si>
  <si>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</si>
  <si>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</si>
  <si>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</si>
  <si>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</si>
  <si>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</si>
  <si>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</si>
  <si>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</si>
  <si>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</si>
  <si>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</si>
  <si>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</si>
  <si>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</si>
  <si>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</si>
  <si>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</si>
  <si>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</si>
  <si>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</si>
  <si>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</si>
  <si>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</si>
  <si>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</si>
  <si>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</si>
  <si>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</si>
  <si>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</si>
  <si>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</si>
  <si>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</si>
  <si>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</si>
  <si>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</si>
  <si>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</si>
  <si>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</si>
  <si>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</si>
  <si>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</si>
  <si>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</si>
  <si>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</si>
  <si>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</si>
  <si>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</si>
  <si>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</si>
  <si>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</si>
  <si>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</si>
  <si>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</si>
  <si>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</si>
  <si>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</si>
  <si>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</si>
  <si>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</si>
  <si>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</si>
  <si>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</si>
  <si>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</si>
  <si>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</si>
  <si>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</si>
  <si>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</si>
  <si>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</si>
  <si>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</si>
  <si>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</si>
  <si>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</si>
  <si>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</si>
  <si>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</si>
  <si>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</si>
  <si>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新潟県　上越市</t>
  </si>
  <si>
    <t>法適用</t>
  </si>
  <si>
    <t>水道事業</t>
  </si>
  <si>
    <t>用水供給事業</t>
  </si>
  <si>
    <t>B</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</si>
  <si>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</si>
  <si>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</si>
  <si>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</si>
  <si>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</si>
  <si>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</si>
  <si>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</si>
  <si>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は100％以上であり、類似団体平均よりも高い水準である。これは、本事業の料金が水の使用実績にかかわらず一定の水量を使用したとみなす『責任水量制』であることにより、給水収益が安定しているためである。
「②累積欠損金比率」は0％を維持しており、経営の健全性を確保している。
「③流動比率」は100％を大きく上回っており、類似団体平均に比べ高い水準である。また、昨年度の指標値よりも上昇していることから、短期的な支払能力を維持している。
「④企業債残高対給水収益比率」は、類似団体平均よりも低い水準であり、当面は企業債の新規借入をする予定がないことから今後も年々減少する見込みである。
「⑤料金回収率」は100％を上回っており、類似団体平均よりも高い水準であることから、適切に費用を給水収益で賄っている。
「⑥給水原価」は、類似団体平均よりも低い水準を維持している。しかし、中長期的には浄水場などの施設更新以降は減価償却費等の増加により、原価の上昇が想定されることから、経費削減の取組を継続して行っていく。
「⑦施設利用率」は、類似団体平均を上回っており、水の需要変動を考慮すれば適正であり、効率性は確保している。
「⑧有収率」は、類似団体平均よりも低いが、ほぼ100％に近いことから配水量の効率性は確保している。</t>
    <phoneticPr fontId="4"/>
  </si>
  <si>
    <t>「①有形固定資産減価償却費率」は、類似団体平均に比べ低い水準であるが、今後更新需要のピークを迎え指標は年々上昇すると見込んでいることから、適正な維持管理を行うとともに、施設の老朽度に合わせた計画的な更新が必要である。
「②管路経年化率」は、0％に近い水準であり類似団体平均よりもかなり低い水準であるが、維持管理の過程において管路の老朽度を把握し、計画的で効率的な更新となるよう努める。
「③管路更新率」は0％であるが、管路全体のうちほとんどが耐用年数に達しておらず漏水履歴等も少ないことや、高い有収率を維持していることなどからも、当面は管路更新の必要性は低い。</t>
  </si>
  <si>
    <t>責任水量制の採用により、給水収益は安定しており、修繕費などの維持管理費も一定の水準で推移する見込みのため、当面は一定の純利益を確保できる見通しである。今後も適正な料金水準を維持するためにも、動力費をはじめとする経常経費の縮減を図っていく。
　一方、施設整備については、管路を中心とした施設の老朽化も低い水準であることから、当面は大規模な更新計画は無いものの、適正な維持管理により施設の長寿命化を図るとともに、中長期的な経営計画に基づき健全な経営に努め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</si>
</sst>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DA03-40DD-AEF9-EA0A07DA5D67}"/>
            </c:ext>
          </c:extLst>
        </c:ser>
        <c:dLbls>
          <c:showLegendKey val="0"/>
          <c:showVal val="0"/>
          <c:showCatName val="0"/>
          <c:showSerName val="0"/>
          <c:showPercent val="0"/>
          <c:showBubbleSize val="0"/>
        </c:dLbls>
        <c:gapWidth val="150"/>
        <c:axId val="41414016"/>
        <c:axId val="41571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c:v>
                </c:pt>
                <c:pt idx="1">
                  <c:v>0</c:v>
                </c:pt>
                <c:pt idx="2">
                  <c:v>0.25</c:v>
                </c:pt>
                <c:pt idx="3">
                  <c:v>0.13</c:v>
                </c:pt>
                <c:pt idx="4">
                  <c:v>0.26</c:v>
                </c:pt>
              </c:numCache>
            </c:numRef>
          </c:val>
          <c:smooth val="0"/>
          <c:extLst>
            <c:ext xmlns:c16="http://schemas.microsoft.com/office/drawing/2014/chart" uri="{C3380CC4-5D6E-409C-BE32-E72D297353CC}">
              <c16:uniqueId val="{00000001-DA03-40DD-AEF9-EA0A07DA5D67}"/>
            </c:ext>
          </c:extLst>
        </c:ser>
        <c:dLbls>
          <c:showLegendKey val="0"/>
          <c:showVal val="0"/>
          <c:showCatName val="0"/>
          <c:showSerName val="0"/>
          <c:showPercent val="0"/>
          <c:showBubbleSize val="0"/>
        </c:dLbls>
        <c:marker val="1"/>
        <c:smooth val="0"/>
        <c:axId val="41414016"/>
        <c:axId val="41571072"/>
      </c:lineChart>
      <c:dateAx>
        <c:axId val="41414016"/>
        <c:scaling>
          <c:orientation val="minMax"/>
        </c:scaling>
        <c:delete val="1"/>
        <c:axPos val="b"/>
        <c:numFmt formatCode="ge" sourceLinked="1"/>
        <c:majorTickMark val="none"/>
        <c:minorTickMark val="none"/>
        <c:tickLblPos val="none"/>
        <c:crossAx val="41571072"/>
        <c:crosses val="autoZero"/>
        <c:auto val="1"/>
        <c:lblOffset val="100"/>
        <c:baseTimeUnit val="years"/>
      </c:dateAx>
      <c:valAx>
        <c:axId val="41571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414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0</c:v>
                </c:pt>
                <c:pt idx="1">
                  <c:v>0</c:v>
                </c:pt>
                <c:pt idx="2">
                  <c:v>60.48</c:v>
                </c:pt>
                <c:pt idx="3">
                  <c:v>66.650000000000006</c:v>
                </c:pt>
                <c:pt idx="4">
                  <c:v>65.099999999999994</c:v>
                </c:pt>
              </c:numCache>
            </c:numRef>
          </c:val>
          <c:extLst>
            <c:ext xmlns:c16="http://schemas.microsoft.com/office/drawing/2014/chart" uri="{C3380CC4-5D6E-409C-BE32-E72D297353CC}">
              <c16:uniqueId val="{00000000-6AF2-4747-B30D-291B09DA6F9B}"/>
            </c:ext>
          </c:extLst>
        </c:ser>
        <c:dLbls>
          <c:showLegendKey val="0"/>
          <c:showVal val="0"/>
          <c:showCatName val="0"/>
          <c:showSerName val="0"/>
          <c:showPercent val="0"/>
          <c:showBubbleSize val="0"/>
        </c:dLbls>
        <c:gapWidth val="150"/>
        <c:axId val="125869056"/>
        <c:axId val="125883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0</c:v>
                </c:pt>
                <c:pt idx="1">
                  <c:v>0</c:v>
                </c:pt>
                <c:pt idx="2">
                  <c:v>64.12</c:v>
                </c:pt>
                <c:pt idx="3">
                  <c:v>62.69</c:v>
                </c:pt>
                <c:pt idx="4">
                  <c:v>61.82</c:v>
                </c:pt>
              </c:numCache>
            </c:numRef>
          </c:val>
          <c:smooth val="0"/>
          <c:extLst>
            <c:ext xmlns:c16="http://schemas.microsoft.com/office/drawing/2014/chart" uri="{C3380CC4-5D6E-409C-BE32-E72D297353CC}">
              <c16:uniqueId val="{00000001-6AF2-4747-B30D-291B09DA6F9B}"/>
            </c:ext>
          </c:extLst>
        </c:ser>
        <c:dLbls>
          <c:showLegendKey val="0"/>
          <c:showVal val="0"/>
          <c:showCatName val="0"/>
          <c:showSerName val="0"/>
          <c:showPercent val="0"/>
          <c:showBubbleSize val="0"/>
        </c:dLbls>
        <c:marker val="1"/>
        <c:smooth val="0"/>
        <c:axId val="125869056"/>
        <c:axId val="125883520"/>
      </c:lineChart>
      <c:dateAx>
        <c:axId val="125869056"/>
        <c:scaling>
          <c:orientation val="minMax"/>
        </c:scaling>
        <c:delete val="1"/>
        <c:axPos val="b"/>
        <c:numFmt formatCode="ge" sourceLinked="1"/>
        <c:majorTickMark val="none"/>
        <c:minorTickMark val="none"/>
        <c:tickLblPos val="none"/>
        <c:crossAx val="125883520"/>
        <c:crosses val="autoZero"/>
        <c:auto val="1"/>
        <c:lblOffset val="100"/>
        <c:baseTimeUnit val="years"/>
      </c:dateAx>
      <c:valAx>
        <c:axId val="125883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869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0</c:v>
                </c:pt>
                <c:pt idx="1">
                  <c:v>0</c:v>
                </c:pt>
                <c:pt idx="2">
                  <c:v>99.46</c:v>
                </c:pt>
                <c:pt idx="3">
                  <c:v>99.71</c:v>
                </c:pt>
                <c:pt idx="4">
                  <c:v>99.51</c:v>
                </c:pt>
              </c:numCache>
            </c:numRef>
          </c:val>
          <c:extLst>
            <c:ext xmlns:c16="http://schemas.microsoft.com/office/drawing/2014/chart" uri="{C3380CC4-5D6E-409C-BE32-E72D297353CC}">
              <c16:uniqueId val="{00000000-FE66-41D5-A402-85B9CEC0903A}"/>
            </c:ext>
          </c:extLst>
        </c:ser>
        <c:dLbls>
          <c:showLegendKey val="0"/>
          <c:showVal val="0"/>
          <c:showCatName val="0"/>
          <c:showSerName val="0"/>
          <c:showPercent val="0"/>
          <c:showBubbleSize val="0"/>
        </c:dLbls>
        <c:gapWidth val="150"/>
        <c:axId val="59051392"/>
        <c:axId val="59053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0</c:v>
                </c:pt>
                <c:pt idx="1">
                  <c:v>0</c:v>
                </c:pt>
                <c:pt idx="2">
                  <c:v>100.12</c:v>
                </c:pt>
                <c:pt idx="3">
                  <c:v>100.12</c:v>
                </c:pt>
                <c:pt idx="4">
                  <c:v>100.03</c:v>
                </c:pt>
              </c:numCache>
            </c:numRef>
          </c:val>
          <c:smooth val="0"/>
          <c:extLst>
            <c:ext xmlns:c16="http://schemas.microsoft.com/office/drawing/2014/chart" uri="{C3380CC4-5D6E-409C-BE32-E72D297353CC}">
              <c16:uniqueId val="{00000001-FE66-41D5-A402-85B9CEC0903A}"/>
            </c:ext>
          </c:extLst>
        </c:ser>
        <c:dLbls>
          <c:showLegendKey val="0"/>
          <c:showVal val="0"/>
          <c:showCatName val="0"/>
          <c:showSerName val="0"/>
          <c:showPercent val="0"/>
          <c:showBubbleSize val="0"/>
        </c:dLbls>
        <c:marker val="1"/>
        <c:smooth val="0"/>
        <c:axId val="59051392"/>
        <c:axId val="59053568"/>
      </c:lineChart>
      <c:dateAx>
        <c:axId val="59051392"/>
        <c:scaling>
          <c:orientation val="minMax"/>
        </c:scaling>
        <c:delete val="1"/>
        <c:axPos val="b"/>
        <c:numFmt formatCode="ge" sourceLinked="1"/>
        <c:majorTickMark val="none"/>
        <c:minorTickMark val="none"/>
        <c:tickLblPos val="none"/>
        <c:crossAx val="59053568"/>
        <c:crosses val="autoZero"/>
        <c:auto val="1"/>
        <c:lblOffset val="100"/>
        <c:baseTimeUnit val="years"/>
      </c:dateAx>
      <c:valAx>
        <c:axId val="59053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051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0</c:v>
                </c:pt>
                <c:pt idx="1">
                  <c:v>0</c:v>
                </c:pt>
                <c:pt idx="2">
                  <c:v>122.49</c:v>
                </c:pt>
                <c:pt idx="3">
                  <c:v>132.15</c:v>
                </c:pt>
                <c:pt idx="4">
                  <c:v>131.13</c:v>
                </c:pt>
              </c:numCache>
            </c:numRef>
          </c:val>
          <c:extLst>
            <c:ext xmlns:c16="http://schemas.microsoft.com/office/drawing/2014/chart" uri="{C3380CC4-5D6E-409C-BE32-E72D297353CC}">
              <c16:uniqueId val="{00000000-8770-491E-8A13-5821C1E6DAA5}"/>
            </c:ext>
          </c:extLst>
        </c:ser>
        <c:dLbls>
          <c:showLegendKey val="0"/>
          <c:showVal val="0"/>
          <c:showCatName val="0"/>
          <c:showSerName val="0"/>
          <c:showPercent val="0"/>
          <c:showBubbleSize val="0"/>
        </c:dLbls>
        <c:gapWidth val="150"/>
        <c:axId val="41782272"/>
        <c:axId val="41784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0</c:v>
                </c:pt>
                <c:pt idx="1">
                  <c:v>0</c:v>
                </c:pt>
                <c:pt idx="2">
                  <c:v>113.88</c:v>
                </c:pt>
                <c:pt idx="3">
                  <c:v>113.47</c:v>
                </c:pt>
                <c:pt idx="4">
                  <c:v>113.33</c:v>
                </c:pt>
              </c:numCache>
            </c:numRef>
          </c:val>
          <c:smooth val="0"/>
          <c:extLst>
            <c:ext xmlns:c16="http://schemas.microsoft.com/office/drawing/2014/chart" uri="{C3380CC4-5D6E-409C-BE32-E72D297353CC}">
              <c16:uniqueId val="{00000001-8770-491E-8A13-5821C1E6DAA5}"/>
            </c:ext>
          </c:extLst>
        </c:ser>
        <c:dLbls>
          <c:showLegendKey val="0"/>
          <c:showVal val="0"/>
          <c:showCatName val="0"/>
          <c:showSerName val="0"/>
          <c:showPercent val="0"/>
          <c:showBubbleSize val="0"/>
        </c:dLbls>
        <c:marker val="1"/>
        <c:smooth val="0"/>
        <c:axId val="41782272"/>
        <c:axId val="41784832"/>
      </c:lineChart>
      <c:dateAx>
        <c:axId val="41782272"/>
        <c:scaling>
          <c:orientation val="minMax"/>
        </c:scaling>
        <c:delete val="1"/>
        <c:axPos val="b"/>
        <c:numFmt formatCode="ge" sourceLinked="1"/>
        <c:majorTickMark val="none"/>
        <c:minorTickMark val="none"/>
        <c:tickLblPos val="none"/>
        <c:crossAx val="41784832"/>
        <c:crosses val="autoZero"/>
        <c:auto val="1"/>
        <c:lblOffset val="100"/>
        <c:baseTimeUnit val="years"/>
      </c:dateAx>
      <c:valAx>
        <c:axId val="417848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1782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0</c:v>
                </c:pt>
                <c:pt idx="1">
                  <c:v>0</c:v>
                </c:pt>
                <c:pt idx="2">
                  <c:v>28.73</c:v>
                </c:pt>
                <c:pt idx="3">
                  <c:v>45.84</c:v>
                </c:pt>
                <c:pt idx="4">
                  <c:v>48.05</c:v>
                </c:pt>
              </c:numCache>
            </c:numRef>
          </c:val>
          <c:extLst>
            <c:ext xmlns:c16="http://schemas.microsoft.com/office/drawing/2014/chart" uri="{C3380CC4-5D6E-409C-BE32-E72D297353CC}">
              <c16:uniqueId val="{00000000-5F5D-40FF-9D70-AD1E3F18C409}"/>
            </c:ext>
          </c:extLst>
        </c:ser>
        <c:dLbls>
          <c:showLegendKey val="0"/>
          <c:showVal val="0"/>
          <c:showCatName val="0"/>
          <c:showSerName val="0"/>
          <c:showPercent val="0"/>
          <c:showBubbleSize val="0"/>
        </c:dLbls>
        <c:gapWidth val="150"/>
        <c:axId val="42016768"/>
        <c:axId val="42018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0</c:v>
                </c:pt>
                <c:pt idx="1">
                  <c:v>0</c:v>
                </c:pt>
                <c:pt idx="2">
                  <c:v>39.81</c:v>
                </c:pt>
                <c:pt idx="3">
                  <c:v>51.44</c:v>
                </c:pt>
                <c:pt idx="4">
                  <c:v>52.4</c:v>
                </c:pt>
              </c:numCache>
            </c:numRef>
          </c:val>
          <c:smooth val="0"/>
          <c:extLst>
            <c:ext xmlns:c16="http://schemas.microsoft.com/office/drawing/2014/chart" uri="{C3380CC4-5D6E-409C-BE32-E72D297353CC}">
              <c16:uniqueId val="{00000001-5F5D-40FF-9D70-AD1E3F18C409}"/>
            </c:ext>
          </c:extLst>
        </c:ser>
        <c:dLbls>
          <c:showLegendKey val="0"/>
          <c:showVal val="0"/>
          <c:showCatName val="0"/>
          <c:showSerName val="0"/>
          <c:showPercent val="0"/>
          <c:showBubbleSize val="0"/>
        </c:dLbls>
        <c:marker val="1"/>
        <c:smooth val="0"/>
        <c:axId val="42016768"/>
        <c:axId val="42018688"/>
      </c:lineChart>
      <c:dateAx>
        <c:axId val="42016768"/>
        <c:scaling>
          <c:orientation val="minMax"/>
        </c:scaling>
        <c:delete val="1"/>
        <c:axPos val="b"/>
        <c:numFmt formatCode="ge" sourceLinked="1"/>
        <c:majorTickMark val="none"/>
        <c:minorTickMark val="none"/>
        <c:tickLblPos val="none"/>
        <c:crossAx val="42018688"/>
        <c:crosses val="autoZero"/>
        <c:auto val="1"/>
        <c:lblOffset val="100"/>
        <c:baseTimeUnit val="years"/>
      </c:dateAx>
      <c:valAx>
        <c:axId val="42018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016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0</c:v>
                </c:pt>
                <c:pt idx="1">
                  <c:v>0</c:v>
                </c:pt>
                <c:pt idx="2" formatCode="#,##0.00;&quot;△&quot;#,##0.00">
                  <c:v>0</c:v>
                </c:pt>
                <c:pt idx="3" formatCode="#,##0.00;&quot;△&quot;#,##0.00">
                  <c:v>0</c:v>
                </c:pt>
                <c:pt idx="4">
                  <c:v>0.38</c:v>
                </c:pt>
              </c:numCache>
            </c:numRef>
          </c:val>
          <c:extLst>
            <c:ext xmlns:c16="http://schemas.microsoft.com/office/drawing/2014/chart" uri="{C3380CC4-5D6E-409C-BE32-E72D297353CC}">
              <c16:uniqueId val="{00000000-1AA8-40DA-AD83-9A172C4CBD14}"/>
            </c:ext>
          </c:extLst>
        </c:ser>
        <c:dLbls>
          <c:showLegendKey val="0"/>
          <c:showVal val="0"/>
          <c:showCatName val="0"/>
          <c:showSerName val="0"/>
          <c:showPercent val="0"/>
          <c:showBubbleSize val="0"/>
        </c:dLbls>
        <c:gapWidth val="150"/>
        <c:axId val="123907072"/>
        <c:axId val="115953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0</c:v>
                </c:pt>
                <c:pt idx="1">
                  <c:v>0</c:v>
                </c:pt>
                <c:pt idx="2">
                  <c:v>13.72</c:v>
                </c:pt>
                <c:pt idx="3">
                  <c:v>16.77</c:v>
                </c:pt>
                <c:pt idx="4">
                  <c:v>18.05</c:v>
                </c:pt>
              </c:numCache>
            </c:numRef>
          </c:val>
          <c:smooth val="0"/>
          <c:extLst>
            <c:ext xmlns:c16="http://schemas.microsoft.com/office/drawing/2014/chart" uri="{C3380CC4-5D6E-409C-BE32-E72D297353CC}">
              <c16:uniqueId val="{00000001-1AA8-40DA-AD83-9A172C4CBD14}"/>
            </c:ext>
          </c:extLst>
        </c:ser>
        <c:dLbls>
          <c:showLegendKey val="0"/>
          <c:showVal val="0"/>
          <c:showCatName val="0"/>
          <c:showSerName val="0"/>
          <c:showPercent val="0"/>
          <c:showBubbleSize val="0"/>
        </c:dLbls>
        <c:marker val="1"/>
        <c:smooth val="0"/>
        <c:axId val="123907072"/>
        <c:axId val="115953664"/>
      </c:lineChart>
      <c:dateAx>
        <c:axId val="123907072"/>
        <c:scaling>
          <c:orientation val="minMax"/>
        </c:scaling>
        <c:delete val="1"/>
        <c:axPos val="b"/>
        <c:numFmt formatCode="ge" sourceLinked="1"/>
        <c:majorTickMark val="none"/>
        <c:minorTickMark val="none"/>
        <c:tickLblPos val="none"/>
        <c:crossAx val="115953664"/>
        <c:crosses val="autoZero"/>
        <c:auto val="1"/>
        <c:lblOffset val="100"/>
        <c:baseTimeUnit val="years"/>
      </c:dateAx>
      <c:valAx>
        <c:axId val="11595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907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2483-4407-B425-97D1AE4DC8A7}"/>
            </c:ext>
          </c:extLst>
        </c:ser>
        <c:dLbls>
          <c:showLegendKey val="0"/>
          <c:showVal val="0"/>
          <c:showCatName val="0"/>
          <c:showSerName val="0"/>
          <c:showPercent val="0"/>
          <c:showBubbleSize val="0"/>
        </c:dLbls>
        <c:gapWidth val="150"/>
        <c:axId val="116044928"/>
        <c:axId val="116046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0</c:v>
                </c:pt>
                <c:pt idx="1">
                  <c:v>0</c:v>
                </c:pt>
                <c:pt idx="2">
                  <c:v>21.34</c:v>
                </c:pt>
                <c:pt idx="3">
                  <c:v>16.89</c:v>
                </c:pt>
                <c:pt idx="4">
                  <c:v>17.39</c:v>
                </c:pt>
              </c:numCache>
            </c:numRef>
          </c:val>
          <c:smooth val="0"/>
          <c:extLst>
            <c:ext xmlns:c16="http://schemas.microsoft.com/office/drawing/2014/chart" uri="{C3380CC4-5D6E-409C-BE32-E72D297353CC}">
              <c16:uniqueId val="{00000001-2483-4407-B425-97D1AE4DC8A7}"/>
            </c:ext>
          </c:extLst>
        </c:ser>
        <c:dLbls>
          <c:showLegendKey val="0"/>
          <c:showVal val="0"/>
          <c:showCatName val="0"/>
          <c:showSerName val="0"/>
          <c:showPercent val="0"/>
          <c:showBubbleSize val="0"/>
        </c:dLbls>
        <c:marker val="1"/>
        <c:smooth val="0"/>
        <c:axId val="116044928"/>
        <c:axId val="116046848"/>
      </c:lineChart>
      <c:dateAx>
        <c:axId val="116044928"/>
        <c:scaling>
          <c:orientation val="minMax"/>
        </c:scaling>
        <c:delete val="1"/>
        <c:axPos val="b"/>
        <c:numFmt formatCode="ge" sourceLinked="1"/>
        <c:majorTickMark val="none"/>
        <c:minorTickMark val="none"/>
        <c:tickLblPos val="none"/>
        <c:crossAx val="116046848"/>
        <c:crosses val="autoZero"/>
        <c:auto val="1"/>
        <c:lblOffset val="100"/>
        <c:baseTimeUnit val="years"/>
      </c:dateAx>
      <c:valAx>
        <c:axId val="1160468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6044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0</c:v>
                </c:pt>
                <c:pt idx="1">
                  <c:v>0</c:v>
                </c:pt>
                <c:pt idx="2">
                  <c:v>2092.61</c:v>
                </c:pt>
                <c:pt idx="3">
                  <c:v>722.2</c:v>
                </c:pt>
                <c:pt idx="4">
                  <c:v>1004.91</c:v>
                </c:pt>
              </c:numCache>
            </c:numRef>
          </c:val>
          <c:extLst>
            <c:ext xmlns:c16="http://schemas.microsoft.com/office/drawing/2014/chart" uri="{C3380CC4-5D6E-409C-BE32-E72D297353CC}">
              <c16:uniqueId val="{00000000-8BA2-4FAE-889D-F116B842903F}"/>
            </c:ext>
          </c:extLst>
        </c:ser>
        <c:dLbls>
          <c:showLegendKey val="0"/>
          <c:showVal val="0"/>
          <c:showCatName val="0"/>
          <c:showSerName val="0"/>
          <c:showPercent val="0"/>
          <c:showBubbleSize val="0"/>
        </c:dLbls>
        <c:gapWidth val="150"/>
        <c:axId val="123646720"/>
        <c:axId val="123648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0</c:v>
                </c:pt>
                <c:pt idx="1">
                  <c:v>0</c:v>
                </c:pt>
                <c:pt idx="2">
                  <c:v>634.53</c:v>
                </c:pt>
                <c:pt idx="3">
                  <c:v>200.22</c:v>
                </c:pt>
                <c:pt idx="4">
                  <c:v>212.95</c:v>
                </c:pt>
              </c:numCache>
            </c:numRef>
          </c:val>
          <c:smooth val="0"/>
          <c:extLst>
            <c:ext xmlns:c16="http://schemas.microsoft.com/office/drawing/2014/chart" uri="{C3380CC4-5D6E-409C-BE32-E72D297353CC}">
              <c16:uniqueId val="{00000001-8BA2-4FAE-889D-F116B842903F}"/>
            </c:ext>
          </c:extLst>
        </c:ser>
        <c:dLbls>
          <c:showLegendKey val="0"/>
          <c:showVal val="0"/>
          <c:showCatName val="0"/>
          <c:showSerName val="0"/>
          <c:showPercent val="0"/>
          <c:showBubbleSize val="0"/>
        </c:dLbls>
        <c:marker val="1"/>
        <c:smooth val="0"/>
        <c:axId val="123646720"/>
        <c:axId val="123648640"/>
      </c:lineChart>
      <c:dateAx>
        <c:axId val="123646720"/>
        <c:scaling>
          <c:orientation val="minMax"/>
        </c:scaling>
        <c:delete val="1"/>
        <c:axPos val="b"/>
        <c:numFmt formatCode="ge" sourceLinked="1"/>
        <c:majorTickMark val="none"/>
        <c:minorTickMark val="none"/>
        <c:tickLblPos val="none"/>
        <c:crossAx val="123648640"/>
        <c:crosses val="autoZero"/>
        <c:auto val="1"/>
        <c:lblOffset val="100"/>
        <c:baseTimeUnit val="years"/>
      </c:dateAx>
      <c:valAx>
        <c:axId val="1236486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3646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0</c:v>
                </c:pt>
                <c:pt idx="1">
                  <c:v>0</c:v>
                </c:pt>
                <c:pt idx="2">
                  <c:v>255.99</c:v>
                </c:pt>
                <c:pt idx="3">
                  <c:v>207.79</c:v>
                </c:pt>
                <c:pt idx="4">
                  <c:v>191.21</c:v>
                </c:pt>
              </c:numCache>
            </c:numRef>
          </c:val>
          <c:extLst>
            <c:ext xmlns:c16="http://schemas.microsoft.com/office/drawing/2014/chart" uri="{C3380CC4-5D6E-409C-BE32-E72D297353CC}">
              <c16:uniqueId val="{00000000-C0F5-4A41-B0EC-4891F79D4243}"/>
            </c:ext>
          </c:extLst>
        </c:ser>
        <c:dLbls>
          <c:showLegendKey val="0"/>
          <c:showVal val="0"/>
          <c:showCatName val="0"/>
          <c:showSerName val="0"/>
          <c:showPercent val="0"/>
          <c:showBubbleSize val="0"/>
        </c:dLbls>
        <c:gapWidth val="150"/>
        <c:axId val="123769216"/>
        <c:axId val="123771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0</c:v>
                </c:pt>
                <c:pt idx="1">
                  <c:v>0</c:v>
                </c:pt>
                <c:pt idx="2">
                  <c:v>368.94</c:v>
                </c:pt>
                <c:pt idx="3">
                  <c:v>351.06</c:v>
                </c:pt>
                <c:pt idx="4">
                  <c:v>333.48</c:v>
                </c:pt>
              </c:numCache>
            </c:numRef>
          </c:val>
          <c:smooth val="0"/>
          <c:extLst>
            <c:ext xmlns:c16="http://schemas.microsoft.com/office/drawing/2014/chart" uri="{C3380CC4-5D6E-409C-BE32-E72D297353CC}">
              <c16:uniqueId val="{00000001-C0F5-4A41-B0EC-4891F79D4243}"/>
            </c:ext>
          </c:extLst>
        </c:ser>
        <c:dLbls>
          <c:showLegendKey val="0"/>
          <c:showVal val="0"/>
          <c:showCatName val="0"/>
          <c:showSerName val="0"/>
          <c:showPercent val="0"/>
          <c:showBubbleSize val="0"/>
        </c:dLbls>
        <c:marker val="1"/>
        <c:smooth val="0"/>
        <c:axId val="123769216"/>
        <c:axId val="123771136"/>
      </c:lineChart>
      <c:dateAx>
        <c:axId val="123769216"/>
        <c:scaling>
          <c:orientation val="minMax"/>
        </c:scaling>
        <c:delete val="1"/>
        <c:axPos val="b"/>
        <c:numFmt formatCode="ge" sourceLinked="1"/>
        <c:majorTickMark val="none"/>
        <c:minorTickMark val="none"/>
        <c:tickLblPos val="none"/>
        <c:crossAx val="123771136"/>
        <c:crosses val="autoZero"/>
        <c:auto val="1"/>
        <c:lblOffset val="100"/>
        <c:baseTimeUnit val="years"/>
      </c:dateAx>
      <c:valAx>
        <c:axId val="1237711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3769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0</c:v>
                </c:pt>
                <c:pt idx="1">
                  <c:v>0</c:v>
                </c:pt>
                <c:pt idx="2">
                  <c:v>119.67</c:v>
                </c:pt>
                <c:pt idx="3">
                  <c:v>142.51</c:v>
                </c:pt>
                <c:pt idx="4">
                  <c:v>140.97999999999999</c:v>
                </c:pt>
              </c:numCache>
            </c:numRef>
          </c:val>
          <c:extLst>
            <c:ext xmlns:c16="http://schemas.microsoft.com/office/drawing/2014/chart" uri="{C3380CC4-5D6E-409C-BE32-E72D297353CC}">
              <c16:uniqueId val="{00000000-69AE-440F-93A5-FAB37803034F}"/>
            </c:ext>
          </c:extLst>
        </c:ser>
        <c:dLbls>
          <c:showLegendKey val="0"/>
          <c:showVal val="0"/>
          <c:showCatName val="0"/>
          <c:showSerName val="0"/>
          <c:showPercent val="0"/>
          <c:showBubbleSize val="0"/>
        </c:dLbls>
        <c:gapWidth val="150"/>
        <c:axId val="123879424"/>
        <c:axId val="123881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0</c:v>
                </c:pt>
                <c:pt idx="1">
                  <c:v>0</c:v>
                </c:pt>
                <c:pt idx="2">
                  <c:v>111.12</c:v>
                </c:pt>
                <c:pt idx="3">
                  <c:v>112.92</c:v>
                </c:pt>
                <c:pt idx="4">
                  <c:v>112.81</c:v>
                </c:pt>
              </c:numCache>
            </c:numRef>
          </c:val>
          <c:smooth val="0"/>
          <c:extLst>
            <c:ext xmlns:c16="http://schemas.microsoft.com/office/drawing/2014/chart" uri="{C3380CC4-5D6E-409C-BE32-E72D297353CC}">
              <c16:uniqueId val="{00000001-69AE-440F-93A5-FAB37803034F}"/>
            </c:ext>
          </c:extLst>
        </c:ser>
        <c:dLbls>
          <c:showLegendKey val="0"/>
          <c:showVal val="0"/>
          <c:showCatName val="0"/>
          <c:showSerName val="0"/>
          <c:showPercent val="0"/>
          <c:showBubbleSize val="0"/>
        </c:dLbls>
        <c:marker val="1"/>
        <c:smooth val="0"/>
        <c:axId val="123879424"/>
        <c:axId val="123881344"/>
      </c:lineChart>
      <c:dateAx>
        <c:axId val="123879424"/>
        <c:scaling>
          <c:orientation val="minMax"/>
        </c:scaling>
        <c:delete val="1"/>
        <c:axPos val="b"/>
        <c:numFmt formatCode="ge" sourceLinked="1"/>
        <c:majorTickMark val="none"/>
        <c:minorTickMark val="none"/>
        <c:tickLblPos val="none"/>
        <c:crossAx val="123881344"/>
        <c:crosses val="autoZero"/>
        <c:auto val="1"/>
        <c:lblOffset val="100"/>
        <c:baseTimeUnit val="years"/>
      </c:dateAx>
      <c:valAx>
        <c:axId val="123881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879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0</c:v>
                </c:pt>
                <c:pt idx="1">
                  <c:v>0</c:v>
                </c:pt>
                <c:pt idx="2">
                  <c:v>83.74</c:v>
                </c:pt>
                <c:pt idx="3">
                  <c:v>70.459999999999994</c:v>
                </c:pt>
                <c:pt idx="4">
                  <c:v>71.94</c:v>
                </c:pt>
              </c:numCache>
            </c:numRef>
          </c:val>
          <c:extLst>
            <c:ext xmlns:c16="http://schemas.microsoft.com/office/drawing/2014/chart" uri="{C3380CC4-5D6E-409C-BE32-E72D297353CC}">
              <c16:uniqueId val="{00000000-CF53-4CAE-BDDF-AAB7DA8314B8}"/>
            </c:ext>
          </c:extLst>
        </c:ser>
        <c:dLbls>
          <c:showLegendKey val="0"/>
          <c:showVal val="0"/>
          <c:showCatName val="0"/>
          <c:showSerName val="0"/>
          <c:showPercent val="0"/>
          <c:showBubbleSize val="0"/>
        </c:dLbls>
        <c:gapWidth val="150"/>
        <c:axId val="125848960"/>
        <c:axId val="125851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0</c:v>
                </c:pt>
                <c:pt idx="1">
                  <c:v>0</c:v>
                </c:pt>
                <c:pt idx="2">
                  <c:v>75.75</c:v>
                </c:pt>
                <c:pt idx="3">
                  <c:v>75.3</c:v>
                </c:pt>
                <c:pt idx="4">
                  <c:v>75.3</c:v>
                </c:pt>
              </c:numCache>
            </c:numRef>
          </c:val>
          <c:smooth val="0"/>
          <c:extLst>
            <c:ext xmlns:c16="http://schemas.microsoft.com/office/drawing/2014/chart" uri="{C3380CC4-5D6E-409C-BE32-E72D297353CC}">
              <c16:uniqueId val="{00000001-CF53-4CAE-BDDF-AAB7DA8314B8}"/>
            </c:ext>
          </c:extLst>
        </c:ser>
        <c:dLbls>
          <c:showLegendKey val="0"/>
          <c:showVal val="0"/>
          <c:showCatName val="0"/>
          <c:showSerName val="0"/>
          <c:showPercent val="0"/>
          <c:showBubbleSize val="0"/>
        </c:dLbls>
        <c:marker val="1"/>
        <c:smooth val="0"/>
        <c:axId val="125848960"/>
        <c:axId val="125851136"/>
      </c:lineChart>
      <c:dateAx>
        <c:axId val="125848960"/>
        <c:scaling>
          <c:orientation val="minMax"/>
        </c:scaling>
        <c:delete val="1"/>
        <c:axPos val="b"/>
        <c:numFmt formatCode="ge" sourceLinked="1"/>
        <c:majorTickMark val="none"/>
        <c:minorTickMark val="none"/>
        <c:tickLblPos val="none"/>
        <c:crossAx val="125851136"/>
        <c:crosses val="autoZero"/>
        <c:auto val="1"/>
        <c:lblOffset val="100"/>
        <c:baseTimeUnit val="years"/>
      </c:dateAx>
      <c:valAx>
        <c:axId val="125851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848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【113.33】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【17.39】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【212.95】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【333.48】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【100.03】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【61.82】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【75.30】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【112.81】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【52.40】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【18.05】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【0.26】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R25" zoomScale="70" zoomScaleNormal="7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新潟県　上越市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用水供給事業</v>
      </c>
      <c r="S8" s="72"/>
      <c r="T8" s="72"/>
      <c r="U8" s="72"/>
      <c r="V8" s="72"/>
      <c r="W8" s="72"/>
      <c r="X8" s="72"/>
      <c r="Y8" s="73"/>
      <c r="Z8" s="71" t="str">
        <f>データ!L6</f>
        <v>B</v>
      </c>
      <c r="AA8" s="72"/>
      <c r="AB8" s="72"/>
      <c r="AC8" s="72"/>
      <c r="AD8" s="72"/>
      <c r="AE8" s="72"/>
      <c r="AF8" s="72"/>
      <c r="AG8" s="73"/>
      <c r="AH8" s="3"/>
      <c r="AI8" s="74">
        <f>データ!Q6</f>
        <v>198356</v>
      </c>
      <c r="AJ8" s="75"/>
      <c r="AK8" s="75"/>
      <c r="AL8" s="75"/>
      <c r="AM8" s="75"/>
      <c r="AN8" s="75"/>
      <c r="AO8" s="75"/>
      <c r="AP8" s="76"/>
      <c r="AQ8" s="57">
        <f>データ!R6</f>
        <v>973.81</v>
      </c>
      <c r="AR8" s="57"/>
      <c r="AS8" s="57"/>
      <c r="AT8" s="57"/>
      <c r="AU8" s="57"/>
      <c r="AV8" s="57"/>
      <c r="AW8" s="57"/>
      <c r="AX8" s="57"/>
      <c r="AY8" s="57">
        <f>データ!S6</f>
        <v>203.69</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88.65</v>
      </c>
      <c r="K10" s="57"/>
      <c r="L10" s="57"/>
      <c r="M10" s="57"/>
      <c r="N10" s="57"/>
      <c r="O10" s="57"/>
      <c r="P10" s="57"/>
      <c r="Q10" s="57"/>
      <c r="R10" s="57">
        <f>データ!O6</f>
        <v>90.22</v>
      </c>
      <c r="S10" s="57"/>
      <c r="T10" s="57"/>
      <c r="U10" s="57"/>
      <c r="V10" s="57"/>
      <c r="W10" s="57"/>
      <c r="X10" s="57"/>
      <c r="Y10" s="57"/>
      <c r="Z10" s="65">
        <f>データ!P6</f>
        <v>0</v>
      </c>
      <c r="AA10" s="65"/>
      <c r="AB10" s="65"/>
      <c r="AC10" s="65"/>
      <c r="AD10" s="65"/>
      <c r="AE10" s="65"/>
      <c r="AF10" s="65"/>
      <c r="AG10" s="65"/>
      <c r="AH10" s="2"/>
      <c r="AI10" s="65">
        <f>データ!T6</f>
        <v>22596</v>
      </c>
      <c r="AJ10" s="65"/>
      <c r="AK10" s="65"/>
      <c r="AL10" s="65"/>
      <c r="AM10" s="65"/>
      <c r="AN10" s="65"/>
      <c r="AO10" s="65"/>
      <c r="AP10" s="65"/>
      <c r="AQ10" s="57">
        <f>データ!U6</f>
        <v>445.22</v>
      </c>
      <c r="AR10" s="57"/>
      <c r="AS10" s="57"/>
      <c r="AT10" s="57"/>
      <c r="AU10" s="57"/>
      <c r="AV10" s="57"/>
      <c r="AW10" s="57"/>
      <c r="AX10" s="57"/>
      <c r="AY10" s="57">
        <f>データ!V6</f>
        <v>50.75</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103</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104</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105</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topLeftCell="DZ1" workbookViewId="0">
      <selection activeCell="EM8" sqref="EM8"/>
    </sheetView>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34</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51</v>
      </c>
      <c r="B4" s="28"/>
      <c r="C4" s="28"/>
      <c r="D4" s="28"/>
      <c r="E4" s="28"/>
      <c r="F4" s="28"/>
      <c r="G4" s="28"/>
      <c r="H4" s="86"/>
      <c r="I4" s="87"/>
      <c r="J4" s="87"/>
      <c r="K4" s="87"/>
      <c r="L4" s="87"/>
      <c r="M4" s="87"/>
      <c r="N4" s="87"/>
      <c r="O4" s="87"/>
      <c r="P4" s="87"/>
      <c r="Q4" s="87"/>
      <c r="R4" s="87"/>
      <c r="S4" s="87"/>
      <c r="T4" s="87"/>
      <c r="U4" s="87"/>
      <c r="V4" s="88"/>
      <c r="W4" s="82" t="s">
        <v>52</v>
      </c>
      <c r="X4" s="82"/>
      <c r="Y4" s="82"/>
      <c r="Z4" s="82"/>
      <c r="AA4" s="82"/>
      <c r="AB4" s="82"/>
      <c r="AC4" s="82"/>
      <c r="AD4" s="82"/>
      <c r="AE4" s="82"/>
      <c r="AF4" s="82"/>
      <c r="AG4" s="82"/>
      <c r="AH4" s="82" t="s">
        <v>53</v>
      </c>
      <c r="AI4" s="82"/>
      <c r="AJ4" s="82"/>
      <c r="AK4" s="82"/>
      <c r="AL4" s="82"/>
      <c r="AM4" s="82"/>
      <c r="AN4" s="82"/>
      <c r="AO4" s="82"/>
      <c r="AP4" s="82"/>
      <c r="AQ4" s="82"/>
      <c r="AR4" s="82"/>
      <c r="AS4" s="82" t="s">
        <v>54</v>
      </c>
      <c r="AT4" s="82"/>
      <c r="AU4" s="82"/>
      <c r="AV4" s="82"/>
      <c r="AW4" s="82"/>
      <c r="AX4" s="82"/>
      <c r="AY4" s="82"/>
      <c r="AZ4" s="82"/>
      <c r="BA4" s="82"/>
      <c r="BB4" s="82"/>
      <c r="BC4" s="82"/>
      <c r="BD4" s="82" t="s">
        <v>55</v>
      </c>
      <c r="BE4" s="82"/>
      <c r="BF4" s="82"/>
      <c r="BG4" s="82"/>
      <c r="BH4" s="82"/>
      <c r="BI4" s="82"/>
      <c r="BJ4" s="82"/>
      <c r="BK4" s="82"/>
      <c r="BL4" s="82"/>
      <c r="BM4" s="82"/>
      <c r="BN4" s="82"/>
      <c r="BO4" s="82" t="s">
        <v>56</v>
      </c>
      <c r="BP4" s="82"/>
      <c r="BQ4" s="82"/>
      <c r="BR4" s="82"/>
      <c r="BS4" s="82"/>
      <c r="BT4" s="82"/>
      <c r="BU4" s="82"/>
      <c r="BV4" s="82"/>
      <c r="BW4" s="82"/>
      <c r="BX4" s="82"/>
      <c r="BY4" s="82"/>
      <c r="BZ4" s="82" t="s">
        <v>57</v>
      </c>
      <c r="CA4" s="82"/>
      <c r="CB4" s="82"/>
      <c r="CC4" s="82"/>
      <c r="CD4" s="82"/>
      <c r="CE4" s="82"/>
      <c r="CF4" s="82"/>
      <c r="CG4" s="82"/>
      <c r="CH4" s="82"/>
      <c r="CI4" s="82"/>
      <c r="CJ4" s="82"/>
      <c r="CK4" s="82" t="s">
        <v>58</v>
      </c>
      <c r="CL4" s="82"/>
      <c r="CM4" s="82"/>
      <c r="CN4" s="82"/>
      <c r="CO4" s="82"/>
      <c r="CP4" s="82"/>
      <c r="CQ4" s="82"/>
      <c r="CR4" s="82"/>
      <c r="CS4" s="82"/>
      <c r="CT4" s="82"/>
      <c r="CU4" s="82"/>
      <c r="CV4" s="82" t="s">
        <v>59</v>
      </c>
      <c r="CW4" s="82"/>
      <c r="CX4" s="82"/>
      <c r="CY4" s="82"/>
      <c r="CZ4" s="82"/>
      <c r="DA4" s="82"/>
      <c r="DB4" s="82"/>
      <c r="DC4" s="82"/>
      <c r="DD4" s="82"/>
      <c r="DE4" s="82"/>
      <c r="DF4" s="82"/>
      <c r="DG4" s="82" t="s">
        <v>60</v>
      </c>
      <c r="DH4" s="82"/>
      <c r="DI4" s="82"/>
      <c r="DJ4" s="82"/>
      <c r="DK4" s="82"/>
      <c r="DL4" s="82"/>
      <c r="DM4" s="82"/>
      <c r="DN4" s="82"/>
      <c r="DO4" s="82"/>
      <c r="DP4" s="82"/>
      <c r="DQ4" s="82"/>
      <c r="DR4" s="82" t="s">
        <v>61</v>
      </c>
      <c r="DS4" s="82"/>
      <c r="DT4" s="82"/>
      <c r="DU4" s="82"/>
      <c r="DV4" s="82"/>
      <c r="DW4" s="82"/>
      <c r="DX4" s="82"/>
      <c r="DY4" s="82"/>
      <c r="DZ4" s="82"/>
      <c r="EA4" s="82"/>
      <c r="EB4" s="82"/>
      <c r="EC4" s="82" t="s">
        <v>62</v>
      </c>
      <c r="ED4" s="82"/>
      <c r="EE4" s="82"/>
      <c r="EF4" s="82"/>
      <c r="EG4" s="82"/>
      <c r="EH4" s="82"/>
      <c r="EI4" s="82"/>
      <c r="EJ4" s="82"/>
      <c r="EK4" s="82"/>
      <c r="EL4" s="82"/>
      <c r="EM4" s="82"/>
    </row>
    <row r="5" spans="1:143">
      <c r="A5" s="26" t="s">
        <v>63</v>
      </c>
      <c r="B5" s="29"/>
      <c r="C5" s="29"/>
      <c r="D5" s="29"/>
      <c r="E5" s="29"/>
      <c r="F5" s="29"/>
      <c r="G5" s="29"/>
      <c r="H5" s="30" t="s">
        <v>64</v>
      </c>
      <c r="I5" s="30" t="s">
        <v>65</v>
      </c>
      <c r="J5" s="30" t="s">
        <v>66</v>
      </c>
      <c r="K5" s="30" t="s">
        <v>67</v>
      </c>
      <c r="L5" s="30" t="s">
        <v>68</v>
      </c>
      <c r="M5" s="30" t="s">
        <v>69</v>
      </c>
      <c r="N5" s="30" t="s">
        <v>70</v>
      </c>
      <c r="O5" s="30" t="s">
        <v>71</v>
      </c>
      <c r="P5" s="30" t="s">
        <v>72</v>
      </c>
      <c r="Q5" s="30" t="s">
        <v>73</v>
      </c>
      <c r="R5" s="30" t="s">
        <v>74</v>
      </c>
      <c r="S5" s="30" t="s">
        <v>75</v>
      </c>
      <c r="T5" s="30" t="s">
        <v>76</v>
      </c>
      <c r="U5" s="30" t="s">
        <v>77</v>
      </c>
      <c r="V5" s="30" t="s">
        <v>78</v>
      </c>
      <c r="W5" s="30" t="s">
        <v>79</v>
      </c>
      <c r="X5" s="30" t="s">
        <v>80</v>
      </c>
      <c r="Y5" s="30" t="s">
        <v>81</v>
      </c>
      <c r="Z5" s="30" t="s">
        <v>82</v>
      </c>
      <c r="AA5" s="30" t="s">
        <v>83</v>
      </c>
      <c r="AB5" s="30" t="s">
        <v>84</v>
      </c>
      <c r="AC5" s="30" t="s">
        <v>85</v>
      </c>
      <c r="AD5" s="30" t="s">
        <v>86</v>
      </c>
      <c r="AE5" s="30" t="s">
        <v>87</v>
      </c>
      <c r="AF5" s="30" t="s">
        <v>88</v>
      </c>
      <c r="AG5" s="30" t="s">
        <v>89</v>
      </c>
      <c r="AH5" s="30" t="s">
        <v>79</v>
      </c>
      <c r="AI5" s="30" t="s">
        <v>80</v>
      </c>
      <c r="AJ5" s="30" t="s">
        <v>81</v>
      </c>
      <c r="AK5" s="30" t="s">
        <v>82</v>
      </c>
      <c r="AL5" s="30" t="s">
        <v>83</v>
      </c>
      <c r="AM5" s="30" t="s">
        <v>84</v>
      </c>
      <c r="AN5" s="30" t="s">
        <v>85</v>
      </c>
      <c r="AO5" s="30" t="s">
        <v>86</v>
      </c>
      <c r="AP5" s="30" t="s">
        <v>87</v>
      </c>
      <c r="AQ5" s="30" t="s">
        <v>88</v>
      </c>
      <c r="AR5" s="30" t="s">
        <v>90</v>
      </c>
      <c r="AS5" s="30" t="s">
        <v>79</v>
      </c>
      <c r="AT5" s="30" t="s">
        <v>80</v>
      </c>
      <c r="AU5" s="30" t="s">
        <v>81</v>
      </c>
      <c r="AV5" s="30" t="s">
        <v>82</v>
      </c>
      <c r="AW5" s="30" t="s">
        <v>83</v>
      </c>
      <c r="AX5" s="30" t="s">
        <v>84</v>
      </c>
      <c r="AY5" s="30" t="s">
        <v>85</v>
      </c>
      <c r="AZ5" s="30" t="s">
        <v>86</v>
      </c>
      <c r="BA5" s="30" t="s">
        <v>87</v>
      </c>
      <c r="BB5" s="30" t="s">
        <v>88</v>
      </c>
      <c r="BC5" s="30" t="s">
        <v>90</v>
      </c>
      <c r="BD5" s="30" t="s">
        <v>79</v>
      </c>
      <c r="BE5" s="30" t="s">
        <v>80</v>
      </c>
      <c r="BF5" s="30" t="s">
        <v>81</v>
      </c>
      <c r="BG5" s="30" t="s">
        <v>82</v>
      </c>
      <c r="BH5" s="30" t="s">
        <v>83</v>
      </c>
      <c r="BI5" s="30" t="s">
        <v>84</v>
      </c>
      <c r="BJ5" s="30" t="s">
        <v>85</v>
      </c>
      <c r="BK5" s="30" t="s">
        <v>86</v>
      </c>
      <c r="BL5" s="30" t="s">
        <v>87</v>
      </c>
      <c r="BM5" s="30" t="s">
        <v>88</v>
      </c>
      <c r="BN5" s="30" t="s">
        <v>90</v>
      </c>
      <c r="BO5" s="30" t="s">
        <v>79</v>
      </c>
      <c r="BP5" s="30" t="s">
        <v>80</v>
      </c>
      <c r="BQ5" s="30" t="s">
        <v>81</v>
      </c>
      <c r="BR5" s="30" t="s">
        <v>82</v>
      </c>
      <c r="BS5" s="30" t="s">
        <v>83</v>
      </c>
      <c r="BT5" s="30" t="s">
        <v>84</v>
      </c>
      <c r="BU5" s="30" t="s">
        <v>85</v>
      </c>
      <c r="BV5" s="30" t="s">
        <v>86</v>
      </c>
      <c r="BW5" s="30" t="s">
        <v>87</v>
      </c>
      <c r="BX5" s="30" t="s">
        <v>88</v>
      </c>
      <c r="BY5" s="30" t="s">
        <v>90</v>
      </c>
      <c r="BZ5" s="30" t="s">
        <v>79</v>
      </c>
      <c r="CA5" s="30" t="s">
        <v>80</v>
      </c>
      <c r="CB5" s="30" t="s">
        <v>81</v>
      </c>
      <c r="CC5" s="30" t="s">
        <v>82</v>
      </c>
      <c r="CD5" s="30" t="s">
        <v>83</v>
      </c>
      <c r="CE5" s="30" t="s">
        <v>84</v>
      </c>
      <c r="CF5" s="30" t="s">
        <v>85</v>
      </c>
      <c r="CG5" s="30" t="s">
        <v>86</v>
      </c>
      <c r="CH5" s="30" t="s">
        <v>87</v>
      </c>
      <c r="CI5" s="30" t="s">
        <v>88</v>
      </c>
      <c r="CJ5" s="30" t="s">
        <v>90</v>
      </c>
      <c r="CK5" s="30" t="s">
        <v>79</v>
      </c>
      <c r="CL5" s="30" t="s">
        <v>80</v>
      </c>
      <c r="CM5" s="30" t="s">
        <v>81</v>
      </c>
      <c r="CN5" s="30" t="s">
        <v>82</v>
      </c>
      <c r="CO5" s="30" t="s">
        <v>83</v>
      </c>
      <c r="CP5" s="30" t="s">
        <v>84</v>
      </c>
      <c r="CQ5" s="30" t="s">
        <v>85</v>
      </c>
      <c r="CR5" s="30" t="s">
        <v>86</v>
      </c>
      <c r="CS5" s="30" t="s">
        <v>87</v>
      </c>
      <c r="CT5" s="30" t="s">
        <v>88</v>
      </c>
      <c r="CU5" s="30" t="s">
        <v>90</v>
      </c>
      <c r="CV5" s="30" t="s">
        <v>79</v>
      </c>
      <c r="CW5" s="30" t="s">
        <v>80</v>
      </c>
      <c r="CX5" s="30" t="s">
        <v>81</v>
      </c>
      <c r="CY5" s="30" t="s">
        <v>82</v>
      </c>
      <c r="CZ5" s="30" t="s">
        <v>83</v>
      </c>
      <c r="DA5" s="30" t="s">
        <v>84</v>
      </c>
      <c r="DB5" s="30" t="s">
        <v>85</v>
      </c>
      <c r="DC5" s="30" t="s">
        <v>86</v>
      </c>
      <c r="DD5" s="30" t="s">
        <v>87</v>
      </c>
      <c r="DE5" s="30" t="s">
        <v>88</v>
      </c>
      <c r="DF5" s="30" t="s">
        <v>90</v>
      </c>
      <c r="DG5" s="30" t="s">
        <v>79</v>
      </c>
      <c r="DH5" s="30" t="s">
        <v>80</v>
      </c>
      <c r="DI5" s="30" t="s">
        <v>81</v>
      </c>
      <c r="DJ5" s="30" t="s">
        <v>82</v>
      </c>
      <c r="DK5" s="30" t="s">
        <v>83</v>
      </c>
      <c r="DL5" s="30" t="s">
        <v>84</v>
      </c>
      <c r="DM5" s="30" t="s">
        <v>85</v>
      </c>
      <c r="DN5" s="30" t="s">
        <v>86</v>
      </c>
      <c r="DO5" s="30" t="s">
        <v>87</v>
      </c>
      <c r="DP5" s="30" t="s">
        <v>88</v>
      </c>
      <c r="DQ5" s="30" t="s">
        <v>90</v>
      </c>
      <c r="DR5" s="30" t="s">
        <v>79</v>
      </c>
      <c r="DS5" s="30" t="s">
        <v>80</v>
      </c>
      <c r="DT5" s="30" t="s">
        <v>81</v>
      </c>
      <c r="DU5" s="30" t="s">
        <v>82</v>
      </c>
      <c r="DV5" s="30" t="s">
        <v>83</v>
      </c>
      <c r="DW5" s="30" t="s">
        <v>84</v>
      </c>
      <c r="DX5" s="30" t="s">
        <v>85</v>
      </c>
      <c r="DY5" s="30" t="s">
        <v>86</v>
      </c>
      <c r="DZ5" s="30" t="s">
        <v>87</v>
      </c>
      <c r="EA5" s="30" t="s">
        <v>88</v>
      </c>
      <c r="EB5" s="30" t="s">
        <v>90</v>
      </c>
      <c r="EC5" s="30" t="s">
        <v>79</v>
      </c>
      <c r="ED5" s="30" t="s">
        <v>80</v>
      </c>
      <c r="EE5" s="30" t="s">
        <v>81</v>
      </c>
      <c r="EF5" s="30" t="s">
        <v>82</v>
      </c>
      <c r="EG5" s="30" t="s">
        <v>83</v>
      </c>
      <c r="EH5" s="30" t="s">
        <v>84</v>
      </c>
      <c r="EI5" s="30" t="s">
        <v>85</v>
      </c>
      <c r="EJ5" s="30" t="s">
        <v>86</v>
      </c>
      <c r="EK5" s="30" t="s">
        <v>87</v>
      </c>
      <c r="EL5" s="30" t="s">
        <v>88</v>
      </c>
      <c r="EM5" s="30" t="s">
        <v>90</v>
      </c>
    </row>
    <row r="6" spans="1:143" s="34" customFormat="1">
      <c r="A6" s="26" t="s">
        <v>91</v>
      </c>
      <c r="B6" s="31">
        <f>B7</f>
        <v>2015</v>
      </c>
      <c r="C6" s="31">
        <f t="shared" ref="C6:V6" si="3">C7</f>
        <v>152226</v>
      </c>
      <c r="D6" s="31">
        <f t="shared" si="3"/>
        <v>46</v>
      </c>
      <c r="E6" s="31">
        <f t="shared" si="3"/>
        <v>1</v>
      </c>
      <c r="F6" s="31">
        <f t="shared" si="3"/>
        <v>0</v>
      </c>
      <c r="G6" s="31">
        <f t="shared" si="3"/>
        <v>2</v>
      </c>
      <c r="H6" s="31" t="str">
        <f t="shared" si="3"/>
        <v>新潟県　上越市</v>
      </c>
      <c r="I6" s="31" t="str">
        <f t="shared" si="3"/>
        <v>法適用</v>
      </c>
      <c r="J6" s="31" t="str">
        <f t="shared" si="3"/>
        <v>水道事業</v>
      </c>
      <c r="K6" s="31" t="str">
        <f t="shared" si="3"/>
        <v>用水供給事業</v>
      </c>
      <c r="L6" s="31" t="str">
        <f t="shared" si="3"/>
        <v>B</v>
      </c>
      <c r="M6" s="32" t="str">
        <f t="shared" si="3"/>
        <v>-</v>
      </c>
      <c r="N6" s="32">
        <f t="shared" si="3"/>
        <v>88.65</v>
      </c>
      <c r="O6" s="32">
        <f t="shared" si="3"/>
        <v>90.22</v>
      </c>
      <c r="P6" s="32">
        <f t="shared" si="3"/>
        <v>0</v>
      </c>
      <c r="Q6" s="32">
        <f t="shared" si="3"/>
        <v>198356</v>
      </c>
      <c r="R6" s="32">
        <f t="shared" si="3"/>
        <v>973.81</v>
      </c>
      <c r="S6" s="32">
        <f t="shared" si="3"/>
        <v>203.69</v>
      </c>
      <c r="T6" s="32">
        <f t="shared" si="3"/>
        <v>22596</v>
      </c>
      <c r="U6" s="32">
        <f t="shared" si="3"/>
        <v>445.22</v>
      </c>
      <c r="V6" s="32">
        <f t="shared" si="3"/>
        <v>50.75</v>
      </c>
      <c r="W6" s="33" t="str">
        <f>IF(W7="",NA(),W7)</f>
        <v>-</v>
      </c>
      <c r="X6" s="33" t="str">
        <f t="shared" ref="X6:AF6" si="4">IF(X7="",NA(),X7)</f>
        <v>-</v>
      </c>
      <c r="Y6" s="33">
        <f t="shared" si="4"/>
        <v>122.49</v>
      </c>
      <c r="Z6" s="33">
        <f t="shared" si="4"/>
        <v>132.15</v>
      </c>
      <c r="AA6" s="33">
        <f t="shared" si="4"/>
        <v>131.13</v>
      </c>
      <c r="AB6" s="33" t="str">
        <f t="shared" si="4"/>
        <v>-</v>
      </c>
      <c r="AC6" s="33" t="str">
        <f t="shared" si="4"/>
        <v>-</v>
      </c>
      <c r="AD6" s="33">
        <f t="shared" si="4"/>
        <v>113.88</v>
      </c>
      <c r="AE6" s="33">
        <f t="shared" si="4"/>
        <v>113.47</v>
      </c>
      <c r="AF6" s="33">
        <f t="shared" si="4"/>
        <v>113.33</v>
      </c>
      <c r="AG6" s="32" t="str">
        <f>IF(AG7="","",IF(AG7="-","【-】","【"&amp;SUBSTITUTE(TEXT(AG7,"#,##0.00"),"-","△")&amp;"】"))</f>
        <v>【113.33】</v>
      </c>
      <c r="AH6" s="33" t="str">
        <f>IF(AH7="",NA(),AH7)</f>
        <v>-</v>
      </c>
      <c r="AI6" s="33" t="str">
        <f t="shared" ref="AI6:AQ6" si="5">IF(AI7="",NA(),AI7)</f>
        <v>-</v>
      </c>
      <c r="AJ6" s="32">
        <f t="shared" si="5"/>
        <v>0</v>
      </c>
      <c r="AK6" s="32">
        <f t="shared" si="5"/>
        <v>0</v>
      </c>
      <c r="AL6" s="32">
        <f t="shared" si="5"/>
        <v>0</v>
      </c>
      <c r="AM6" s="33" t="str">
        <f t="shared" si="5"/>
        <v>-</v>
      </c>
      <c r="AN6" s="33" t="str">
        <f t="shared" si="5"/>
        <v>-</v>
      </c>
      <c r="AO6" s="33">
        <f t="shared" si="5"/>
        <v>21.34</v>
      </c>
      <c r="AP6" s="33">
        <f t="shared" si="5"/>
        <v>16.89</v>
      </c>
      <c r="AQ6" s="33">
        <f t="shared" si="5"/>
        <v>17.39</v>
      </c>
      <c r="AR6" s="32" t="str">
        <f>IF(AR7="","",IF(AR7="-","【-】","【"&amp;SUBSTITUTE(TEXT(AR7,"#,##0.00"),"-","△")&amp;"】"))</f>
        <v>【17.39】</v>
      </c>
      <c r="AS6" s="33" t="str">
        <f>IF(AS7="",NA(),AS7)</f>
        <v>-</v>
      </c>
      <c r="AT6" s="33" t="str">
        <f t="shared" ref="AT6:BB6" si="6">IF(AT7="",NA(),AT7)</f>
        <v>-</v>
      </c>
      <c r="AU6" s="33">
        <f t="shared" si="6"/>
        <v>2092.61</v>
      </c>
      <c r="AV6" s="33">
        <f t="shared" si="6"/>
        <v>722.2</v>
      </c>
      <c r="AW6" s="33">
        <f t="shared" si="6"/>
        <v>1004.91</v>
      </c>
      <c r="AX6" s="33" t="str">
        <f t="shared" si="6"/>
        <v>-</v>
      </c>
      <c r="AY6" s="33" t="str">
        <f t="shared" si="6"/>
        <v>-</v>
      </c>
      <c r="AZ6" s="33">
        <f t="shared" si="6"/>
        <v>634.53</v>
      </c>
      <c r="BA6" s="33">
        <f t="shared" si="6"/>
        <v>200.22</v>
      </c>
      <c r="BB6" s="33">
        <f t="shared" si="6"/>
        <v>212.95</v>
      </c>
      <c r="BC6" s="32" t="str">
        <f>IF(BC7="","",IF(BC7="-","【-】","【"&amp;SUBSTITUTE(TEXT(BC7,"#,##0.00"),"-","△")&amp;"】"))</f>
        <v>【212.95】</v>
      </c>
      <c r="BD6" s="33" t="str">
        <f>IF(BD7="",NA(),BD7)</f>
        <v>-</v>
      </c>
      <c r="BE6" s="33" t="str">
        <f t="shared" ref="BE6:BM6" si="7">IF(BE7="",NA(),BE7)</f>
        <v>-</v>
      </c>
      <c r="BF6" s="33">
        <f t="shared" si="7"/>
        <v>255.99</v>
      </c>
      <c r="BG6" s="33">
        <f t="shared" si="7"/>
        <v>207.79</v>
      </c>
      <c r="BH6" s="33">
        <f t="shared" si="7"/>
        <v>191.21</v>
      </c>
      <c r="BI6" s="33" t="str">
        <f t="shared" si="7"/>
        <v>-</v>
      </c>
      <c r="BJ6" s="33" t="str">
        <f t="shared" si="7"/>
        <v>-</v>
      </c>
      <c r="BK6" s="33">
        <f t="shared" si="7"/>
        <v>368.94</v>
      </c>
      <c r="BL6" s="33">
        <f t="shared" si="7"/>
        <v>351.06</v>
      </c>
      <c r="BM6" s="33">
        <f t="shared" si="7"/>
        <v>333.48</v>
      </c>
      <c r="BN6" s="32" t="str">
        <f>IF(BN7="","",IF(BN7="-","【-】","【"&amp;SUBSTITUTE(TEXT(BN7,"#,##0.00"),"-","△")&amp;"】"))</f>
        <v>【333.48】</v>
      </c>
      <c r="BO6" s="33" t="str">
        <f>IF(BO7="",NA(),BO7)</f>
        <v>-</v>
      </c>
      <c r="BP6" s="33" t="str">
        <f t="shared" ref="BP6:BX6" si="8">IF(BP7="",NA(),BP7)</f>
        <v>-</v>
      </c>
      <c r="BQ6" s="33">
        <f t="shared" si="8"/>
        <v>119.67</v>
      </c>
      <c r="BR6" s="33">
        <f t="shared" si="8"/>
        <v>142.51</v>
      </c>
      <c r="BS6" s="33">
        <f t="shared" si="8"/>
        <v>140.97999999999999</v>
      </c>
      <c r="BT6" s="33" t="str">
        <f t="shared" si="8"/>
        <v>-</v>
      </c>
      <c r="BU6" s="33" t="str">
        <f t="shared" si="8"/>
        <v>-</v>
      </c>
      <c r="BV6" s="33">
        <f t="shared" si="8"/>
        <v>111.12</v>
      </c>
      <c r="BW6" s="33">
        <f t="shared" si="8"/>
        <v>112.92</v>
      </c>
      <c r="BX6" s="33">
        <f t="shared" si="8"/>
        <v>112.81</v>
      </c>
      <c r="BY6" s="32" t="str">
        <f>IF(BY7="","",IF(BY7="-","【-】","【"&amp;SUBSTITUTE(TEXT(BY7,"#,##0.00"),"-","△")&amp;"】"))</f>
        <v>【112.81】</v>
      </c>
      <c r="BZ6" s="33" t="str">
        <f>IF(BZ7="",NA(),BZ7)</f>
        <v>-</v>
      </c>
      <c r="CA6" s="33" t="str">
        <f t="shared" ref="CA6:CI6" si="9">IF(CA7="",NA(),CA7)</f>
        <v>-</v>
      </c>
      <c r="CB6" s="33">
        <f t="shared" si="9"/>
        <v>83.74</v>
      </c>
      <c r="CC6" s="33">
        <f t="shared" si="9"/>
        <v>70.459999999999994</v>
      </c>
      <c r="CD6" s="33">
        <f t="shared" si="9"/>
        <v>71.94</v>
      </c>
      <c r="CE6" s="33" t="str">
        <f t="shared" si="9"/>
        <v>-</v>
      </c>
      <c r="CF6" s="33" t="str">
        <f t="shared" si="9"/>
        <v>-</v>
      </c>
      <c r="CG6" s="33">
        <f t="shared" si="9"/>
        <v>75.75</v>
      </c>
      <c r="CH6" s="33">
        <f t="shared" si="9"/>
        <v>75.3</v>
      </c>
      <c r="CI6" s="33">
        <f t="shared" si="9"/>
        <v>75.3</v>
      </c>
      <c r="CJ6" s="32" t="str">
        <f>IF(CJ7="","",IF(CJ7="-","【-】","【"&amp;SUBSTITUTE(TEXT(CJ7,"#,##0.00"),"-","△")&amp;"】"))</f>
        <v>【75.30】</v>
      </c>
      <c r="CK6" s="33" t="str">
        <f>IF(CK7="",NA(),CK7)</f>
        <v>-</v>
      </c>
      <c r="CL6" s="33" t="str">
        <f t="shared" ref="CL6:CT6" si="10">IF(CL7="",NA(),CL7)</f>
        <v>-</v>
      </c>
      <c r="CM6" s="33">
        <f t="shared" si="10"/>
        <v>60.48</v>
      </c>
      <c r="CN6" s="33">
        <f t="shared" si="10"/>
        <v>66.650000000000006</v>
      </c>
      <c r="CO6" s="33">
        <f t="shared" si="10"/>
        <v>65.099999999999994</v>
      </c>
      <c r="CP6" s="33" t="str">
        <f t="shared" si="10"/>
        <v>-</v>
      </c>
      <c r="CQ6" s="33" t="str">
        <f t="shared" si="10"/>
        <v>-</v>
      </c>
      <c r="CR6" s="33">
        <f t="shared" si="10"/>
        <v>64.12</v>
      </c>
      <c r="CS6" s="33">
        <f t="shared" si="10"/>
        <v>62.69</v>
      </c>
      <c r="CT6" s="33">
        <f t="shared" si="10"/>
        <v>61.82</v>
      </c>
      <c r="CU6" s="32" t="str">
        <f>IF(CU7="","",IF(CU7="-","【-】","【"&amp;SUBSTITUTE(TEXT(CU7,"#,##0.00"),"-","△")&amp;"】"))</f>
        <v>【61.82】</v>
      </c>
      <c r="CV6" s="33" t="str">
        <f>IF(CV7="",NA(),CV7)</f>
        <v>-</v>
      </c>
      <c r="CW6" s="33" t="str">
        <f t="shared" ref="CW6:DE6" si="11">IF(CW7="",NA(),CW7)</f>
        <v>-</v>
      </c>
      <c r="CX6" s="33">
        <f t="shared" si="11"/>
        <v>99.46</v>
      </c>
      <c r="CY6" s="33">
        <f t="shared" si="11"/>
        <v>99.71</v>
      </c>
      <c r="CZ6" s="33">
        <f t="shared" si="11"/>
        <v>99.51</v>
      </c>
      <c r="DA6" s="33" t="str">
        <f t="shared" si="11"/>
        <v>-</v>
      </c>
      <c r="DB6" s="33" t="str">
        <f t="shared" si="11"/>
        <v>-</v>
      </c>
      <c r="DC6" s="33">
        <f t="shared" si="11"/>
        <v>100.12</v>
      </c>
      <c r="DD6" s="33">
        <f t="shared" si="11"/>
        <v>100.12</v>
      </c>
      <c r="DE6" s="33">
        <f t="shared" si="11"/>
        <v>100.03</v>
      </c>
      <c r="DF6" s="32" t="str">
        <f>IF(DF7="","",IF(DF7="-","【-】","【"&amp;SUBSTITUTE(TEXT(DF7,"#,##0.00"),"-","△")&amp;"】"))</f>
        <v>【100.03】</v>
      </c>
      <c r="DG6" s="33" t="str">
        <f>IF(DG7="",NA(),DG7)</f>
        <v>-</v>
      </c>
      <c r="DH6" s="33" t="str">
        <f t="shared" ref="DH6:DP6" si="12">IF(DH7="",NA(),DH7)</f>
        <v>-</v>
      </c>
      <c r="DI6" s="33">
        <f t="shared" si="12"/>
        <v>28.73</v>
      </c>
      <c r="DJ6" s="33">
        <f t="shared" si="12"/>
        <v>45.84</v>
      </c>
      <c r="DK6" s="33">
        <f t="shared" si="12"/>
        <v>48.05</v>
      </c>
      <c r="DL6" s="33" t="str">
        <f t="shared" si="12"/>
        <v>-</v>
      </c>
      <c r="DM6" s="33" t="str">
        <f t="shared" si="12"/>
        <v>-</v>
      </c>
      <c r="DN6" s="33">
        <f t="shared" si="12"/>
        <v>39.81</v>
      </c>
      <c r="DO6" s="33">
        <f t="shared" si="12"/>
        <v>51.44</v>
      </c>
      <c r="DP6" s="33">
        <f t="shared" si="12"/>
        <v>52.4</v>
      </c>
      <c r="DQ6" s="32" t="str">
        <f>IF(DQ7="","",IF(DQ7="-","【-】","【"&amp;SUBSTITUTE(TEXT(DQ7,"#,##0.00"),"-","△")&amp;"】"))</f>
        <v>【52.40】</v>
      </c>
      <c r="DR6" s="33" t="str">
        <f>IF(DR7="",NA(),DR7)</f>
        <v>-</v>
      </c>
      <c r="DS6" s="33" t="str">
        <f t="shared" ref="DS6:EA6" si="13">IF(DS7="",NA(),DS7)</f>
        <v>-</v>
      </c>
      <c r="DT6" s="32">
        <f t="shared" si="13"/>
        <v>0</v>
      </c>
      <c r="DU6" s="32">
        <f t="shared" si="13"/>
        <v>0</v>
      </c>
      <c r="DV6" s="33">
        <f t="shared" si="13"/>
        <v>0.38</v>
      </c>
      <c r="DW6" s="33" t="str">
        <f t="shared" si="13"/>
        <v>-</v>
      </c>
      <c r="DX6" s="33" t="str">
        <f t="shared" si="13"/>
        <v>-</v>
      </c>
      <c r="DY6" s="33">
        <f t="shared" si="13"/>
        <v>13.72</v>
      </c>
      <c r="DZ6" s="33">
        <f t="shared" si="13"/>
        <v>16.77</v>
      </c>
      <c r="EA6" s="33">
        <f t="shared" si="13"/>
        <v>18.05</v>
      </c>
      <c r="EB6" s="32" t="str">
        <f>IF(EB7="","",IF(EB7="-","【-】","【"&amp;SUBSTITUTE(TEXT(EB7,"#,##0.00"),"-","△")&amp;"】"))</f>
        <v>【18.05】</v>
      </c>
      <c r="EC6" s="33" t="str">
        <f>IF(EC7="",NA(),EC7)</f>
        <v>-</v>
      </c>
      <c r="ED6" s="33" t="str">
        <f t="shared" ref="ED6:EL6" si="14">IF(ED7="",NA(),ED7)</f>
        <v>-</v>
      </c>
      <c r="EE6" s="32">
        <f t="shared" si="14"/>
        <v>0</v>
      </c>
      <c r="EF6" s="32">
        <f t="shared" si="14"/>
        <v>0</v>
      </c>
      <c r="EG6" s="32">
        <f t="shared" si="14"/>
        <v>0</v>
      </c>
      <c r="EH6" s="33" t="str">
        <f t="shared" si="14"/>
        <v>-</v>
      </c>
      <c r="EI6" s="33" t="str">
        <f t="shared" si="14"/>
        <v>-</v>
      </c>
      <c r="EJ6" s="33">
        <f t="shared" si="14"/>
        <v>0.25</v>
      </c>
      <c r="EK6" s="33">
        <f t="shared" si="14"/>
        <v>0.13</v>
      </c>
      <c r="EL6" s="33">
        <f t="shared" si="14"/>
        <v>0.26</v>
      </c>
      <c r="EM6" s="32" t="str">
        <f>IF(EM7="","",IF(EM7="-","【-】","【"&amp;SUBSTITUTE(TEXT(EM7,"#,##0.00"),"-","△")&amp;"】"))</f>
        <v>【0.26】</v>
      </c>
    </row>
    <row r="7" spans="1:143" s="34" customFormat="1">
      <c r="A7" s="26"/>
      <c r="B7" s="35">
        <v>2015</v>
      </c>
      <c r="C7" s="35">
        <v>152226</v>
      </c>
      <c r="D7" s="35">
        <v>46</v>
      </c>
      <c r="E7" s="35">
        <v>1</v>
      </c>
      <c r="F7" s="35">
        <v>0</v>
      </c>
      <c r="G7" s="35">
        <v>2</v>
      </c>
      <c r="H7" s="35" t="s">
        <v>92</v>
      </c>
      <c r="I7" s="35" t="s">
        <v>93</v>
      </c>
      <c r="J7" s="35" t="s">
        <v>94</v>
      </c>
      <c r="K7" s="35" t="s">
        <v>95</v>
      </c>
      <c r="L7" s="35" t="s">
        <v>96</v>
      </c>
      <c r="M7" s="36" t="s">
        <v>97</v>
      </c>
      <c r="N7" s="36">
        <v>88.65</v>
      </c>
      <c r="O7" s="36">
        <v>90.22</v>
      </c>
      <c r="P7" s="36">
        <v>0</v>
      </c>
      <c r="Q7" s="36">
        <v>198356</v>
      </c>
      <c r="R7" s="36">
        <v>973.81</v>
      </c>
      <c r="S7" s="36">
        <v>203.69</v>
      </c>
      <c r="T7" s="36">
        <v>22596</v>
      </c>
      <c r="U7" s="36">
        <v>445.22</v>
      </c>
      <c r="V7" s="36">
        <v>50.75</v>
      </c>
      <c r="W7" s="36" t="s">
        <v>97</v>
      </c>
      <c r="X7" s="36" t="s">
        <v>97</v>
      </c>
      <c r="Y7" s="36">
        <v>122.49</v>
      </c>
      <c r="Z7" s="36">
        <v>132.15</v>
      </c>
      <c r="AA7" s="36">
        <v>131.13</v>
      </c>
      <c r="AB7" s="36" t="s">
        <v>97</v>
      </c>
      <c r="AC7" s="36" t="s">
        <v>97</v>
      </c>
      <c r="AD7" s="36">
        <v>113.88</v>
      </c>
      <c r="AE7" s="36">
        <v>113.47</v>
      </c>
      <c r="AF7" s="36">
        <v>113.33</v>
      </c>
      <c r="AG7" s="36">
        <v>113.33</v>
      </c>
      <c r="AH7" s="36" t="s">
        <v>97</v>
      </c>
      <c r="AI7" s="36" t="s">
        <v>97</v>
      </c>
      <c r="AJ7" s="36">
        <v>0</v>
      </c>
      <c r="AK7" s="36">
        <v>0</v>
      </c>
      <c r="AL7" s="36">
        <v>0</v>
      </c>
      <c r="AM7" s="36" t="s">
        <v>97</v>
      </c>
      <c r="AN7" s="36" t="s">
        <v>97</v>
      </c>
      <c r="AO7" s="36">
        <v>21.34</v>
      </c>
      <c r="AP7" s="36">
        <v>16.89</v>
      </c>
      <c r="AQ7" s="36">
        <v>17.39</v>
      </c>
      <c r="AR7" s="36">
        <v>17.39</v>
      </c>
      <c r="AS7" s="36" t="s">
        <v>97</v>
      </c>
      <c r="AT7" s="36" t="s">
        <v>97</v>
      </c>
      <c r="AU7" s="36">
        <v>2092.61</v>
      </c>
      <c r="AV7" s="36">
        <v>722.2</v>
      </c>
      <c r="AW7" s="36">
        <v>1004.91</v>
      </c>
      <c r="AX7" s="36" t="s">
        <v>97</v>
      </c>
      <c r="AY7" s="36" t="s">
        <v>97</v>
      </c>
      <c r="AZ7" s="36">
        <v>634.53</v>
      </c>
      <c r="BA7" s="36">
        <v>200.22</v>
      </c>
      <c r="BB7" s="36">
        <v>212.95</v>
      </c>
      <c r="BC7" s="36">
        <v>212.95</v>
      </c>
      <c r="BD7" s="36" t="s">
        <v>97</v>
      </c>
      <c r="BE7" s="36" t="s">
        <v>97</v>
      </c>
      <c r="BF7" s="36">
        <v>255.99</v>
      </c>
      <c r="BG7" s="36">
        <v>207.79</v>
      </c>
      <c r="BH7" s="36">
        <v>191.21</v>
      </c>
      <c r="BI7" s="36" t="s">
        <v>97</v>
      </c>
      <c r="BJ7" s="36" t="s">
        <v>97</v>
      </c>
      <c r="BK7" s="36">
        <v>368.94</v>
      </c>
      <c r="BL7" s="36">
        <v>351.06</v>
      </c>
      <c r="BM7" s="36">
        <v>333.48</v>
      </c>
      <c r="BN7" s="36">
        <v>333.48</v>
      </c>
      <c r="BO7" s="36" t="s">
        <v>97</v>
      </c>
      <c r="BP7" s="36" t="s">
        <v>97</v>
      </c>
      <c r="BQ7" s="36">
        <v>119.67</v>
      </c>
      <c r="BR7" s="36">
        <v>142.51</v>
      </c>
      <c r="BS7" s="36">
        <v>140.97999999999999</v>
      </c>
      <c r="BT7" s="36" t="s">
        <v>97</v>
      </c>
      <c r="BU7" s="36" t="s">
        <v>97</v>
      </c>
      <c r="BV7" s="36">
        <v>111.12</v>
      </c>
      <c r="BW7" s="36">
        <v>112.92</v>
      </c>
      <c r="BX7" s="36">
        <v>112.81</v>
      </c>
      <c r="BY7" s="36">
        <v>112.81</v>
      </c>
      <c r="BZ7" s="36" t="s">
        <v>97</v>
      </c>
      <c r="CA7" s="36" t="s">
        <v>97</v>
      </c>
      <c r="CB7" s="36">
        <v>83.74</v>
      </c>
      <c r="CC7" s="36">
        <v>70.459999999999994</v>
      </c>
      <c r="CD7" s="36">
        <v>71.94</v>
      </c>
      <c r="CE7" s="36" t="s">
        <v>97</v>
      </c>
      <c r="CF7" s="36" t="s">
        <v>97</v>
      </c>
      <c r="CG7" s="36">
        <v>75.75</v>
      </c>
      <c r="CH7" s="36">
        <v>75.3</v>
      </c>
      <c r="CI7" s="36">
        <v>75.3</v>
      </c>
      <c r="CJ7" s="36">
        <v>75.3</v>
      </c>
      <c r="CK7" s="36" t="s">
        <v>97</v>
      </c>
      <c r="CL7" s="36" t="s">
        <v>97</v>
      </c>
      <c r="CM7" s="36">
        <v>60.48</v>
      </c>
      <c r="CN7" s="36">
        <v>66.650000000000006</v>
      </c>
      <c r="CO7" s="36">
        <v>65.099999999999994</v>
      </c>
      <c r="CP7" s="36" t="s">
        <v>97</v>
      </c>
      <c r="CQ7" s="36" t="s">
        <v>97</v>
      </c>
      <c r="CR7" s="36">
        <v>64.12</v>
      </c>
      <c r="CS7" s="36">
        <v>62.69</v>
      </c>
      <c r="CT7" s="36">
        <v>61.82</v>
      </c>
      <c r="CU7" s="36">
        <v>61.82</v>
      </c>
      <c r="CV7" s="36" t="s">
        <v>97</v>
      </c>
      <c r="CW7" s="36" t="s">
        <v>97</v>
      </c>
      <c r="CX7" s="36">
        <v>99.46</v>
      </c>
      <c r="CY7" s="36">
        <v>99.71</v>
      </c>
      <c r="CZ7" s="36">
        <v>99.51</v>
      </c>
      <c r="DA7" s="36" t="s">
        <v>97</v>
      </c>
      <c r="DB7" s="36" t="s">
        <v>97</v>
      </c>
      <c r="DC7" s="36">
        <v>100.12</v>
      </c>
      <c r="DD7" s="36">
        <v>100.12</v>
      </c>
      <c r="DE7" s="36">
        <v>100.03</v>
      </c>
      <c r="DF7" s="36">
        <v>100.03</v>
      </c>
      <c r="DG7" s="36" t="s">
        <v>97</v>
      </c>
      <c r="DH7" s="36" t="s">
        <v>97</v>
      </c>
      <c r="DI7" s="36">
        <v>28.73</v>
      </c>
      <c r="DJ7" s="36">
        <v>45.84</v>
      </c>
      <c r="DK7" s="36">
        <v>48.05</v>
      </c>
      <c r="DL7" s="36" t="s">
        <v>97</v>
      </c>
      <c r="DM7" s="36" t="s">
        <v>97</v>
      </c>
      <c r="DN7" s="36">
        <v>39.81</v>
      </c>
      <c r="DO7" s="36">
        <v>51.44</v>
      </c>
      <c r="DP7" s="36">
        <v>52.4</v>
      </c>
      <c r="DQ7" s="36">
        <v>52.4</v>
      </c>
      <c r="DR7" s="36" t="s">
        <v>97</v>
      </c>
      <c r="DS7" s="36" t="s">
        <v>97</v>
      </c>
      <c r="DT7" s="36">
        <v>0</v>
      </c>
      <c r="DU7" s="36">
        <v>0</v>
      </c>
      <c r="DV7" s="36">
        <v>0.38</v>
      </c>
      <c r="DW7" s="36" t="s">
        <v>97</v>
      </c>
      <c r="DX7" s="36" t="s">
        <v>97</v>
      </c>
      <c r="DY7" s="36">
        <v>13.72</v>
      </c>
      <c r="DZ7" s="36">
        <v>16.77</v>
      </c>
      <c r="EA7" s="36">
        <v>18.05</v>
      </c>
      <c r="EB7" s="36">
        <v>18.05</v>
      </c>
      <c r="EC7" s="36" t="s">
        <v>97</v>
      </c>
      <c r="ED7" s="36" t="s">
        <v>97</v>
      </c>
      <c r="EE7" s="36">
        <v>0</v>
      </c>
      <c r="EF7" s="36">
        <v>0</v>
      </c>
      <c r="EG7" s="36">
        <v>0</v>
      </c>
      <c r="EH7" s="36" t="s">
        <v>97</v>
      </c>
      <c r="EI7" s="36" t="s">
        <v>97</v>
      </c>
      <c r="EJ7" s="36">
        <v>0.25</v>
      </c>
      <c r="EK7" s="36">
        <v>0.13</v>
      </c>
      <c r="EL7" s="36">
        <v>0.26</v>
      </c>
      <c r="EM7" s="36">
        <v>0.26</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98</v>
      </c>
      <c r="C9" s="39" t="s">
        <v>99</v>
      </c>
      <c r="D9" s="39" t="s">
        <v>100</v>
      </c>
      <c r="E9" s="39" t="s">
        <v>101</v>
      </c>
      <c r="F9" s="39" t="s">
        <v>102</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嶋田　敏光</cp:lastModifiedBy>
  <dcterms:created xsi:type="dcterms:W3CDTF">2017-02-01T08:39:42Z</dcterms:created>
  <dcterms:modified xsi:type="dcterms:W3CDTF">2017-02-15T07:39:38Z</dcterms:modified>
  <cp:category/>
</cp:coreProperties>
</file>