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aichou\110経営企画室\04_企画経理係\09_照会回答\04_県\市町村課調査\経営比較分析表\H29年度(H28年度決算)\15上越市\15上越市（46水道）\"/>
    </mc:Choice>
  </mc:AlternateContent>
  <workbookProtection workbookPassword="B319" lockStructure="1"/>
  <bookViews>
    <workbookView xWindow="0" yWindow="0" windowWidth="19200" windowHeight="10800"/>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I10" i="4"/>
  <c r="B10" i="4"/>
  <c r="BB8" i="4"/>
  <c r="AT8" i="4"/>
  <c r="AL8" i="4"/>
  <c r="W8" i="4"/>
  <c r="P8" i="4"/>
  <c r="I8" i="4"/>
  <c r="B6" i="4"/>
  <c r="C10" i="5" l="1"/>
  <c r="D10" i="5"/>
  <c r="E10" i="5"/>
  <c r="B10" i="5"/>
</calcChain>
</file>

<file path=xl/sharedStrings.xml><?xml version="1.0" encoding="utf-8"?>
<sst xmlns="http://schemas.openxmlformats.org/spreadsheetml/2006/main" count="254" uniqueCount="120">
  <si>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</si>
  <si>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</si>
  <si>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</si>
  <si>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</si>
  <si>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</si>
  <si>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</si>
  <si>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</si>
  <si>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</si>
  <si>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</si>
  <si>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</si>
  <si>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</si>
  <si>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</si>
  <si>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</si>
  <si>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</si>
  <si>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</si>
  <si>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</si>
  <si>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</si>
  <si>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</si>
  <si>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</si>
  <si>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</si>
  <si>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</si>
  <si>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</si>
  <si>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</si>
  <si>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</si>
  <si>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</si>
  <si>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</si>
  <si>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</si>
  <si>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</si>
  <si>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</si>
  <si>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</si>
  <si>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</si>
  <si>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</si>
  <si>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</si>
  <si>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</si>
  <si>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</si>
  <si>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</si>
  <si>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</si>
  <si>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</si>
  <si>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</si>
  <si>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</si>
  <si>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</si>
  <si>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</si>
  <si>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</si>
  <si>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</si>
  <si>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</si>
  <si>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</si>
  <si>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</si>
  <si>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</si>
  <si>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</si>
  <si>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</si>
  <si>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</si>
  <si>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</si>
  <si>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</si>
  <si>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</si>
  <si>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</si>
  <si>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</si>
  <si>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</si>
  <si>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</si>
  <si>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</si>
  <si>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</si>
  <si>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</si>
  <si>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</si>
  <si>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</si>
  <si>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</si>
  <si>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</si>
  <si>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</si>
  <si>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</si>
  <si>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</si>
  <si>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</si>
  <si>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</si>
  <si>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</si>
  <si>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</si>
  <si>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</si>
  <si>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</si>
  <si>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</si>
  <si>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</si>
  <si>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</si>
  <si>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</si>
  <si>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</si>
  <si>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</si>
  <si>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</si>
  <si>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</si>
  <si>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</si>
  <si>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</si>
  <si>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</si>
  <si>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</si>
  <si>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</si>
  <si>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</si>
  <si>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</si>
  <si>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</si>
  <si>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</si>
  <si>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</si>
  <si>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</si>
  <si>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</si>
  <si>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</si>
  <si>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</si>
  <si>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</si>
  <si>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</si>
  <si>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</si>
  <si>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</si>
  <si>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</si>
  <si>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</si>
  <si>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</si>
  <si>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</si>
  <si>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</si>
  <si>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新潟県　上越市</t>
  </si>
  <si>
    <t>法適用</t>
  </si>
  <si>
    <t>水道事業</t>
  </si>
  <si>
    <t>用水供給事業</t>
  </si>
  <si>
    <t>B</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</si>
  <si>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</si>
  <si>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</si>
  <si>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</si>
  <si>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</si>
  <si>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</si>
  <si>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</si>
  <si>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</si>
  <si>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責任水量制の採用により、給水収益は安定しており、修繕費などの維持管理費も一定の水準で推移する見込みのため、当面は一定の純利益を確保できる見通しである。
また、施設整備については、管路を中心とした施設の老朽化も低い水準であることから、当面は大規模な更新計画は無いものの、適正な維持管理により施設の長寿命化を図るとともに、中長期的な経営計画に基づき健全な経営に努める。</t>
    <phoneticPr fontId="4"/>
  </si>
  <si>
    <r>
      <t>「①経常収支比率」は、100％以上であり、類似団体平均よりも高い水準である。これは、本事業の料金が水の使用実績にかかわらず一定の水量を使用したとみなす『責任水量制』であることにより、給水収益が安定しているためである。
「②累積欠損金比率」は、0％を維持しており、経営の健全性を確保している。
「③流動比率」は、100％を大きく上回っており、類似団体平均に比べ高い水準である。また、前年度の指標値よりも上昇していることから、短期的な支払能力を維持している。
「④企業債残高対給水収益比率」は、類似団体平均よりも低い水準であり、当面は企業債の新規借入をする予定がないことから今後も年々減少する見込みである。
「⑤料金回収率」は、100％を上回っており、類似団体平均よりも高い水準であることから、適切に費用を給水収益で賄っている。
「⑥給水原価」は、類似団体平均よりも低い水準を維持している。しかし、中長期的には、浄水場などの施設更新後は減価償却費等が増加することにより、指標値の上昇が想定されるため、継続して経費削減に取組んでいく。</t>
    </r>
    <r>
      <rPr>
        <sz val="11"/>
        <color rgb="FFFF0000"/>
        <rFont val="ＭＳ ゴシック"/>
        <family val="3"/>
        <charset val="128"/>
      </rPr>
      <t xml:space="preserve">
</t>
    </r>
    <r>
      <rPr>
        <sz val="11"/>
        <color theme="1"/>
        <rFont val="ＭＳ ゴシック"/>
        <family val="3"/>
        <charset val="128"/>
      </rPr>
      <t>「⑦施設利用率」は、類似団体平均を上回っており、水の需要変動を考慮しながら、今後も適正な維持管理に努める。</t>
    </r>
    <r>
      <rPr>
        <sz val="11"/>
        <color rgb="FFFF0000"/>
        <rFont val="ＭＳ ゴシック"/>
        <family val="3"/>
        <charset val="128"/>
      </rPr>
      <t xml:space="preserve">
</t>
    </r>
    <r>
      <rPr>
        <sz val="11"/>
        <color theme="1"/>
        <rFont val="ＭＳ ゴシック"/>
        <family val="3"/>
        <charset val="128"/>
      </rPr>
      <t>「⑧有収率」は、類似団体平均よりも低いが、ほぼ100％であることから、配水量の効率性は確保している。</t>
    </r>
    <rPh sb="190" eb="191">
      <t>マエ</t>
    </rPh>
    <rPh sb="414" eb="415">
      <t>ゴ</t>
    </rPh>
    <rPh sb="433" eb="435">
      <t>シヒョウ</t>
    </rPh>
    <rPh sb="435" eb="436">
      <t>チ</t>
    </rPh>
    <rPh sb="452" eb="454">
      <t>ケイヒ</t>
    </rPh>
    <rPh sb="454" eb="456">
      <t>サクゲン</t>
    </rPh>
    <rPh sb="457" eb="458">
      <t>ト</t>
    </rPh>
    <rPh sb="458" eb="459">
      <t>ク</t>
    </rPh>
    <rPh sb="496" eb="498">
      <t>コウリョ</t>
    </rPh>
    <rPh sb="503" eb="505">
      <t>コンゴ</t>
    </rPh>
    <rPh sb="506" eb="508">
      <t>テキセイ</t>
    </rPh>
    <rPh sb="509" eb="511">
      <t>イジ</t>
    </rPh>
    <rPh sb="511" eb="513">
      <t>カンリ</t>
    </rPh>
    <rPh sb="514" eb="515">
      <t>ツト</t>
    </rPh>
    <phoneticPr fontId="4"/>
  </si>
  <si>
    <t>「①有形固定資産減価償却費率」、「②管路経年化率」は、類似団体平均に比べ低い水準であるが、今後更新需要のピークを迎え、指標値は年々上昇すると見込んでいることから、適正な維持管理を行うとともに、施設の老朽度に合わせた計画的な更新に努める。
「③管路更新率」は、効率的な水運用を図るため、配水系統を見直し管路更新を行ったことで昨年度値より増加した。しかし、管路全体のうちほとんどが法定耐用年数に達しておらず、漏水履歴等も少ないことや高い有収率を維持していることなどからも、当面は管路更新の必要性は低い。</t>
    <rPh sb="18" eb="20">
      <t>カンロ</t>
    </rPh>
    <rPh sb="20" eb="23">
      <t>ケイネンカ</t>
    </rPh>
    <rPh sb="23" eb="24">
      <t>リツ</t>
    </rPh>
    <rPh sb="45" eb="47">
      <t>コンゴ</t>
    </rPh>
    <rPh sb="61" eb="62">
      <t>チ</t>
    </rPh>
    <rPh sb="114" eb="115">
      <t>ツト</t>
    </rPh>
    <rPh sb="129" eb="132">
      <t>コウリツテキ</t>
    </rPh>
    <rPh sb="133" eb="134">
      <t>ミズ</t>
    </rPh>
    <rPh sb="134" eb="136">
      <t>ウンヨウ</t>
    </rPh>
    <rPh sb="137" eb="138">
      <t>ハカ</t>
    </rPh>
    <rPh sb="142" eb="144">
      <t>ハイスイ</t>
    </rPh>
    <rPh sb="144" eb="146">
      <t>ケイトウ</t>
    </rPh>
    <rPh sb="147" eb="149">
      <t>ミナオ</t>
    </rPh>
    <rPh sb="150" eb="152">
      <t>カンロ</t>
    </rPh>
    <rPh sb="152" eb="154">
      <t>コウシン</t>
    </rPh>
    <rPh sb="155" eb="156">
      <t>オコナ</t>
    </rPh>
    <rPh sb="161" eb="164">
      <t>サクネンド</t>
    </rPh>
    <rPh sb="164" eb="165">
      <t>チ</t>
    </rPh>
    <rPh sb="167" eb="169">
      <t>ゾウカ</t>
    </rPh>
    <rPh sb="188" eb="190">
      <t>ホウテイ</t>
    </rPh>
    <rPh sb="234" eb="236">
      <t>トウメン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</si>
</sst>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formatCode="#,##0.00;&quot;△&quot;#,##0.00;&quot;-&quot;">
                  <c:v>0</c:v>
                </c:pt>
                <c:pt idx="1">
                  <c:v>0</c:v>
                </c:pt>
                <c:pt idx="2">
                  <c:v>0</c:v>
                </c:pt>
                <c:pt idx="3">
                  <c:v>0</c:v>
                </c:pt>
                <c:pt idx="4" formatCode="#,##0.00;&quot;△&quot;#,##0.00;&quot;-&quot;">
                  <c:v>0.19</c:v>
                </c:pt>
              </c:numCache>
            </c:numRef>
          </c:val>
        </c:ser>
        <c:dLbls>
          <c:showLegendKey val="0"/>
          <c:showVal val="0"/>
          <c:showCatName val="0"/>
          <c:showSerName val="0"/>
          <c:showPercent val="0"/>
          <c:showBubbleSize val="0"/>
        </c:dLbls>
        <c:gapWidth val="150"/>
        <c:axId val="415324808"/>
        <c:axId val="415325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0.25</c:v>
                </c:pt>
                <c:pt idx="2">
                  <c:v>0.13</c:v>
                </c:pt>
                <c:pt idx="3">
                  <c:v>0.26</c:v>
                </c:pt>
                <c:pt idx="4">
                  <c:v>0.24</c:v>
                </c:pt>
              </c:numCache>
            </c:numRef>
          </c:val>
          <c:smooth val="0"/>
        </c:ser>
        <c:dLbls>
          <c:showLegendKey val="0"/>
          <c:showVal val="0"/>
          <c:showCatName val="0"/>
          <c:showSerName val="0"/>
          <c:showPercent val="0"/>
          <c:showBubbleSize val="0"/>
        </c:dLbls>
        <c:marker val="1"/>
        <c:smooth val="0"/>
        <c:axId val="415324808"/>
        <c:axId val="415325200"/>
      </c:lineChart>
      <c:dateAx>
        <c:axId val="415324808"/>
        <c:scaling>
          <c:orientation val="minMax"/>
        </c:scaling>
        <c:delete val="1"/>
        <c:axPos val="b"/>
        <c:numFmt formatCode="ge" sourceLinked="1"/>
        <c:majorTickMark val="none"/>
        <c:minorTickMark val="none"/>
        <c:tickLblPos val="none"/>
        <c:crossAx val="415325200"/>
        <c:crosses val="autoZero"/>
        <c:auto val="1"/>
        <c:lblOffset val="100"/>
        <c:baseTimeUnit val="years"/>
      </c:dateAx>
      <c:valAx>
        <c:axId val="41532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5324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0</c:v>
                </c:pt>
                <c:pt idx="1">
                  <c:v>60.48</c:v>
                </c:pt>
                <c:pt idx="2">
                  <c:v>66.650000000000006</c:v>
                </c:pt>
                <c:pt idx="3">
                  <c:v>65.099999999999994</c:v>
                </c:pt>
                <c:pt idx="4">
                  <c:v>66.78</c:v>
                </c:pt>
              </c:numCache>
            </c:numRef>
          </c:val>
        </c:ser>
        <c:dLbls>
          <c:showLegendKey val="0"/>
          <c:showVal val="0"/>
          <c:showCatName val="0"/>
          <c:showSerName val="0"/>
          <c:showPercent val="0"/>
          <c:showBubbleSize val="0"/>
        </c:dLbls>
        <c:gapWidth val="150"/>
        <c:axId val="415684800"/>
        <c:axId val="415685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64.12</c:v>
                </c:pt>
                <c:pt idx="2">
                  <c:v>62.69</c:v>
                </c:pt>
                <c:pt idx="3">
                  <c:v>61.82</c:v>
                </c:pt>
                <c:pt idx="4">
                  <c:v>61.66</c:v>
                </c:pt>
              </c:numCache>
            </c:numRef>
          </c:val>
          <c:smooth val="0"/>
        </c:ser>
        <c:dLbls>
          <c:showLegendKey val="0"/>
          <c:showVal val="0"/>
          <c:showCatName val="0"/>
          <c:showSerName val="0"/>
          <c:showPercent val="0"/>
          <c:showBubbleSize val="0"/>
        </c:dLbls>
        <c:marker val="1"/>
        <c:smooth val="0"/>
        <c:axId val="415684800"/>
        <c:axId val="415685192"/>
      </c:lineChart>
      <c:dateAx>
        <c:axId val="415684800"/>
        <c:scaling>
          <c:orientation val="minMax"/>
        </c:scaling>
        <c:delete val="1"/>
        <c:axPos val="b"/>
        <c:numFmt formatCode="ge" sourceLinked="1"/>
        <c:majorTickMark val="none"/>
        <c:minorTickMark val="none"/>
        <c:tickLblPos val="none"/>
        <c:crossAx val="415685192"/>
        <c:crosses val="autoZero"/>
        <c:auto val="1"/>
        <c:lblOffset val="100"/>
        <c:baseTimeUnit val="years"/>
      </c:dateAx>
      <c:valAx>
        <c:axId val="415685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568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0</c:v>
                </c:pt>
                <c:pt idx="1">
                  <c:v>99.46</c:v>
                </c:pt>
                <c:pt idx="2">
                  <c:v>99.71</c:v>
                </c:pt>
                <c:pt idx="3">
                  <c:v>99.51</c:v>
                </c:pt>
                <c:pt idx="4">
                  <c:v>99.54</c:v>
                </c:pt>
              </c:numCache>
            </c:numRef>
          </c:val>
        </c:ser>
        <c:dLbls>
          <c:showLegendKey val="0"/>
          <c:showVal val="0"/>
          <c:showCatName val="0"/>
          <c:showSerName val="0"/>
          <c:showPercent val="0"/>
          <c:showBubbleSize val="0"/>
        </c:dLbls>
        <c:gapWidth val="150"/>
        <c:axId val="415647624"/>
        <c:axId val="415648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100.12</c:v>
                </c:pt>
                <c:pt idx="2">
                  <c:v>100.12</c:v>
                </c:pt>
                <c:pt idx="3">
                  <c:v>100.03</c:v>
                </c:pt>
                <c:pt idx="4">
                  <c:v>100.05</c:v>
                </c:pt>
              </c:numCache>
            </c:numRef>
          </c:val>
          <c:smooth val="0"/>
        </c:ser>
        <c:dLbls>
          <c:showLegendKey val="0"/>
          <c:showVal val="0"/>
          <c:showCatName val="0"/>
          <c:showSerName val="0"/>
          <c:showPercent val="0"/>
          <c:showBubbleSize val="0"/>
        </c:dLbls>
        <c:marker val="1"/>
        <c:smooth val="0"/>
        <c:axId val="415647624"/>
        <c:axId val="415648016"/>
      </c:lineChart>
      <c:dateAx>
        <c:axId val="415647624"/>
        <c:scaling>
          <c:orientation val="minMax"/>
        </c:scaling>
        <c:delete val="1"/>
        <c:axPos val="b"/>
        <c:numFmt formatCode="ge" sourceLinked="1"/>
        <c:majorTickMark val="none"/>
        <c:minorTickMark val="none"/>
        <c:tickLblPos val="none"/>
        <c:crossAx val="415648016"/>
        <c:crosses val="autoZero"/>
        <c:auto val="1"/>
        <c:lblOffset val="100"/>
        <c:baseTimeUnit val="years"/>
      </c:dateAx>
      <c:valAx>
        <c:axId val="41564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5647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0</c:v>
                </c:pt>
                <c:pt idx="1">
                  <c:v>122.49</c:v>
                </c:pt>
                <c:pt idx="2">
                  <c:v>132.15</c:v>
                </c:pt>
                <c:pt idx="3">
                  <c:v>131.13</c:v>
                </c:pt>
                <c:pt idx="4">
                  <c:v>133.77000000000001</c:v>
                </c:pt>
              </c:numCache>
            </c:numRef>
          </c:val>
        </c:ser>
        <c:dLbls>
          <c:showLegendKey val="0"/>
          <c:showVal val="0"/>
          <c:showCatName val="0"/>
          <c:showSerName val="0"/>
          <c:showPercent val="0"/>
          <c:showBubbleSize val="0"/>
        </c:dLbls>
        <c:gapWidth val="150"/>
        <c:axId val="415326376"/>
        <c:axId val="415326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113.88</c:v>
                </c:pt>
                <c:pt idx="2">
                  <c:v>113.47</c:v>
                </c:pt>
                <c:pt idx="3">
                  <c:v>113.33</c:v>
                </c:pt>
                <c:pt idx="4">
                  <c:v>114.05</c:v>
                </c:pt>
              </c:numCache>
            </c:numRef>
          </c:val>
          <c:smooth val="0"/>
        </c:ser>
        <c:dLbls>
          <c:showLegendKey val="0"/>
          <c:showVal val="0"/>
          <c:showCatName val="0"/>
          <c:showSerName val="0"/>
          <c:showPercent val="0"/>
          <c:showBubbleSize val="0"/>
        </c:dLbls>
        <c:marker val="1"/>
        <c:smooth val="0"/>
        <c:axId val="415326376"/>
        <c:axId val="415326768"/>
      </c:lineChart>
      <c:dateAx>
        <c:axId val="415326376"/>
        <c:scaling>
          <c:orientation val="minMax"/>
        </c:scaling>
        <c:delete val="1"/>
        <c:axPos val="b"/>
        <c:numFmt formatCode="ge" sourceLinked="1"/>
        <c:majorTickMark val="none"/>
        <c:minorTickMark val="none"/>
        <c:tickLblPos val="none"/>
        <c:crossAx val="415326768"/>
        <c:crosses val="autoZero"/>
        <c:auto val="1"/>
        <c:lblOffset val="100"/>
        <c:baseTimeUnit val="years"/>
      </c:dateAx>
      <c:valAx>
        <c:axId val="4153267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15326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0</c:v>
                </c:pt>
                <c:pt idx="1">
                  <c:v>28.73</c:v>
                </c:pt>
                <c:pt idx="2">
                  <c:v>45.84</c:v>
                </c:pt>
                <c:pt idx="3">
                  <c:v>48.05</c:v>
                </c:pt>
                <c:pt idx="4">
                  <c:v>50.1</c:v>
                </c:pt>
              </c:numCache>
            </c:numRef>
          </c:val>
        </c:ser>
        <c:dLbls>
          <c:showLegendKey val="0"/>
          <c:showVal val="0"/>
          <c:showCatName val="0"/>
          <c:showSerName val="0"/>
          <c:showPercent val="0"/>
          <c:showBubbleSize val="0"/>
        </c:dLbls>
        <c:gapWidth val="150"/>
        <c:axId val="415327944"/>
        <c:axId val="415448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39.81</c:v>
                </c:pt>
                <c:pt idx="2">
                  <c:v>51.44</c:v>
                </c:pt>
                <c:pt idx="3">
                  <c:v>52.4</c:v>
                </c:pt>
                <c:pt idx="4">
                  <c:v>53.56</c:v>
                </c:pt>
              </c:numCache>
            </c:numRef>
          </c:val>
          <c:smooth val="0"/>
        </c:ser>
        <c:dLbls>
          <c:showLegendKey val="0"/>
          <c:showVal val="0"/>
          <c:showCatName val="0"/>
          <c:showSerName val="0"/>
          <c:showPercent val="0"/>
          <c:showBubbleSize val="0"/>
        </c:dLbls>
        <c:marker val="1"/>
        <c:smooth val="0"/>
        <c:axId val="415327944"/>
        <c:axId val="415448528"/>
      </c:lineChart>
      <c:dateAx>
        <c:axId val="415327944"/>
        <c:scaling>
          <c:orientation val="minMax"/>
        </c:scaling>
        <c:delete val="1"/>
        <c:axPos val="b"/>
        <c:numFmt formatCode="ge" sourceLinked="1"/>
        <c:majorTickMark val="none"/>
        <c:minorTickMark val="none"/>
        <c:tickLblPos val="none"/>
        <c:crossAx val="415448528"/>
        <c:crosses val="autoZero"/>
        <c:auto val="1"/>
        <c:lblOffset val="100"/>
        <c:baseTimeUnit val="years"/>
      </c:dateAx>
      <c:valAx>
        <c:axId val="41544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5327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formatCode="#,##0.00;&quot;△&quot;#,##0.00;&quot;-&quot;">
                  <c:v>0</c:v>
                </c:pt>
                <c:pt idx="1">
                  <c:v>0</c:v>
                </c:pt>
                <c:pt idx="2">
                  <c:v>0</c:v>
                </c:pt>
                <c:pt idx="3" formatCode="#,##0.00;&quot;△&quot;#,##0.00;&quot;-&quot;">
                  <c:v>0.38</c:v>
                </c:pt>
                <c:pt idx="4" formatCode="#,##0.00;&quot;△&quot;#,##0.00;&quot;-&quot;">
                  <c:v>0.19</c:v>
                </c:pt>
              </c:numCache>
            </c:numRef>
          </c:val>
        </c:ser>
        <c:dLbls>
          <c:showLegendKey val="0"/>
          <c:showVal val="0"/>
          <c:showCatName val="0"/>
          <c:showSerName val="0"/>
          <c:showPercent val="0"/>
          <c:showBubbleSize val="0"/>
        </c:dLbls>
        <c:gapWidth val="150"/>
        <c:axId val="415449704"/>
        <c:axId val="415450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13.72</c:v>
                </c:pt>
                <c:pt idx="2">
                  <c:v>16.77</c:v>
                </c:pt>
                <c:pt idx="3">
                  <c:v>18.05</c:v>
                </c:pt>
                <c:pt idx="4">
                  <c:v>19.440000000000001</c:v>
                </c:pt>
              </c:numCache>
            </c:numRef>
          </c:val>
          <c:smooth val="0"/>
        </c:ser>
        <c:dLbls>
          <c:showLegendKey val="0"/>
          <c:showVal val="0"/>
          <c:showCatName val="0"/>
          <c:showSerName val="0"/>
          <c:showPercent val="0"/>
          <c:showBubbleSize val="0"/>
        </c:dLbls>
        <c:marker val="1"/>
        <c:smooth val="0"/>
        <c:axId val="415449704"/>
        <c:axId val="415450096"/>
      </c:lineChart>
      <c:dateAx>
        <c:axId val="415449704"/>
        <c:scaling>
          <c:orientation val="minMax"/>
        </c:scaling>
        <c:delete val="1"/>
        <c:axPos val="b"/>
        <c:numFmt formatCode="ge" sourceLinked="1"/>
        <c:majorTickMark val="none"/>
        <c:minorTickMark val="none"/>
        <c:tickLblPos val="none"/>
        <c:crossAx val="415450096"/>
        <c:crosses val="autoZero"/>
        <c:auto val="1"/>
        <c:lblOffset val="100"/>
        <c:baseTimeUnit val="years"/>
      </c:dateAx>
      <c:valAx>
        <c:axId val="41545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5449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formatCode="#,##0.00;&quot;△&quot;#,##0.00;&quot;-&quot;">
                  <c:v>0</c:v>
                </c:pt>
                <c:pt idx="1">
                  <c:v>0</c:v>
                </c:pt>
                <c:pt idx="2">
                  <c:v>0</c:v>
                </c:pt>
                <c:pt idx="3">
                  <c:v>0</c:v>
                </c:pt>
                <c:pt idx="4">
                  <c:v>0</c:v>
                </c:pt>
              </c:numCache>
            </c:numRef>
          </c:val>
        </c:ser>
        <c:dLbls>
          <c:showLegendKey val="0"/>
          <c:showVal val="0"/>
          <c:showCatName val="0"/>
          <c:showSerName val="0"/>
          <c:showPercent val="0"/>
          <c:showBubbleSize val="0"/>
        </c:dLbls>
        <c:gapWidth val="150"/>
        <c:axId val="415451272"/>
        <c:axId val="415451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21.34</c:v>
                </c:pt>
                <c:pt idx="2">
                  <c:v>16.89</c:v>
                </c:pt>
                <c:pt idx="3">
                  <c:v>17.39</c:v>
                </c:pt>
                <c:pt idx="4">
                  <c:v>12.65</c:v>
                </c:pt>
              </c:numCache>
            </c:numRef>
          </c:val>
          <c:smooth val="0"/>
        </c:ser>
        <c:dLbls>
          <c:showLegendKey val="0"/>
          <c:showVal val="0"/>
          <c:showCatName val="0"/>
          <c:showSerName val="0"/>
          <c:showPercent val="0"/>
          <c:showBubbleSize val="0"/>
        </c:dLbls>
        <c:marker val="1"/>
        <c:smooth val="0"/>
        <c:axId val="415451272"/>
        <c:axId val="415451664"/>
      </c:lineChart>
      <c:dateAx>
        <c:axId val="415451272"/>
        <c:scaling>
          <c:orientation val="minMax"/>
        </c:scaling>
        <c:delete val="1"/>
        <c:axPos val="b"/>
        <c:numFmt formatCode="ge" sourceLinked="1"/>
        <c:majorTickMark val="none"/>
        <c:minorTickMark val="none"/>
        <c:tickLblPos val="none"/>
        <c:crossAx val="415451664"/>
        <c:crosses val="autoZero"/>
        <c:auto val="1"/>
        <c:lblOffset val="100"/>
        <c:baseTimeUnit val="years"/>
      </c:dateAx>
      <c:valAx>
        <c:axId val="4154516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15451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0</c:v>
                </c:pt>
                <c:pt idx="1">
                  <c:v>2092.61</c:v>
                </c:pt>
                <c:pt idx="2">
                  <c:v>722.2</c:v>
                </c:pt>
                <c:pt idx="3">
                  <c:v>1004.91</c:v>
                </c:pt>
                <c:pt idx="4">
                  <c:v>1411.93</c:v>
                </c:pt>
              </c:numCache>
            </c:numRef>
          </c:val>
        </c:ser>
        <c:dLbls>
          <c:showLegendKey val="0"/>
          <c:showVal val="0"/>
          <c:showCatName val="0"/>
          <c:showSerName val="0"/>
          <c:showPercent val="0"/>
          <c:showBubbleSize val="0"/>
        </c:dLbls>
        <c:gapWidth val="150"/>
        <c:axId val="415808712"/>
        <c:axId val="415809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634.53</c:v>
                </c:pt>
                <c:pt idx="2">
                  <c:v>200.22</c:v>
                </c:pt>
                <c:pt idx="3">
                  <c:v>212.95</c:v>
                </c:pt>
                <c:pt idx="4">
                  <c:v>224.41</c:v>
                </c:pt>
              </c:numCache>
            </c:numRef>
          </c:val>
          <c:smooth val="0"/>
        </c:ser>
        <c:dLbls>
          <c:showLegendKey val="0"/>
          <c:showVal val="0"/>
          <c:showCatName val="0"/>
          <c:showSerName val="0"/>
          <c:showPercent val="0"/>
          <c:showBubbleSize val="0"/>
        </c:dLbls>
        <c:marker val="1"/>
        <c:smooth val="0"/>
        <c:axId val="415808712"/>
        <c:axId val="415809104"/>
      </c:lineChart>
      <c:dateAx>
        <c:axId val="415808712"/>
        <c:scaling>
          <c:orientation val="minMax"/>
        </c:scaling>
        <c:delete val="1"/>
        <c:axPos val="b"/>
        <c:numFmt formatCode="ge" sourceLinked="1"/>
        <c:majorTickMark val="none"/>
        <c:minorTickMark val="none"/>
        <c:tickLblPos val="none"/>
        <c:crossAx val="415809104"/>
        <c:crosses val="autoZero"/>
        <c:auto val="1"/>
        <c:lblOffset val="100"/>
        <c:baseTimeUnit val="years"/>
      </c:dateAx>
      <c:valAx>
        <c:axId val="4158091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15808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0</c:v>
                </c:pt>
                <c:pt idx="1">
                  <c:v>255.99</c:v>
                </c:pt>
                <c:pt idx="2">
                  <c:v>207.79</c:v>
                </c:pt>
                <c:pt idx="3">
                  <c:v>191.21</c:v>
                </c:pt>
                <c:pt idx="4">
                  <c:v>170.77</c:v>
                </c:pt>
              </c:numCache>
            </c:numRef>
          </c:val>
        </c:ser>
        <c:dLbls>
          <c:showLegendKey val="0"/>
          <c:showVal val="0"/>
          <c:showCatName val="0"/>
          <c:showSerName val="0"/>
          <c:showPercent val="0"/>
          <c:showBubbleSize val="0"/>
        </c:dLbls>
        <c:gapWidth val="150"/>
        <c:axId val="415810280"/>
        <c:axId val="415810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368.94</c:v>
                </c:pt>
                <c:pt idx="2">
                  <c:v>351.06</c:v>
                </c:pt>
                <c:pt idx="3">
                  <c:v>333.48</c:v>
                </c:pt>
                <c:pt idx="4">
                  <c:v>320.31</c:v>
                </c:pt>
              </c:numCache>
            </c:numRef>
          </c:val>
          <c:smooth val="0"/>
        </c:ser>
        <c:dLbls>
          <c:showLegendKey val="0"/>
          <c:showVal val="0"/>
          <c:showCatName val="0"/>
          <c:showSerName val="0"/>
          <c:showPercent val="0"/>
          <c:showBubbleSize val="0"/>
        </c:dLbls>
        <c:marker val="1"/>
        <c:smooth val="0"/>
        <c:axId val="415810280"/>
        <c:axId val="415810672"/>
      </c:lineChart>
      <c:dateAx>
        <c:axId val="415810280"/>
        <c:scaling>
          <c:orientation val="minMax"/>
        </c:scaling>
        <c:delete val="1"/>
        <c:axPos val="b"/>
        <c:numFmt formatCode="ge" sourceLinked="1"/>
        <c:majorTickMark val="none"/>
        <c:minorTickMark val="none"/>
        <c:tickLblPos val="none"/>
        <c:crossAx val="415810672"/>
        <c:crosses val="autoZero"/>
        <c:auto val="1"/>
        <c:lblOffset val="100"/>
        <c:baseTimeUnit val="years"/>
      </c:dateAx>
      <c:valAx>
        <c:axId val="4158106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15810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0</c:v>
                </c:pt>
                <c:pt idx="1">
                  <c:v>119.67</c:v>
                </c:pt>
                <c:pt idx="2">
                  <c:v>142.51</c:v>
                </c:pt>
                <c:pt idx="3">
                  <c:v>140.97999999999999</c:v>
                </c:pt>
                <c:pt idx="4">
                  <c:v>143.99</c:v>
                </c:pt>
              </c:numCache>
            </c:numRef>
          </c:val>
        </c:ser>
        <c:dLbls>
          <c:showLegendKey val="0"/>
          <c:showVal val="0"/>
          <c:showCatName val="0"/>
          <c:showSerName val="0"/>
          <c:showPercent val="0"/>
          <c:showBubbleSize val="0"/>
        </c:dLbls>
        <c:gapWidth val="150"/>
        <c:axId val="415811848"/>
        <c:axId val="415682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111.12</c:v>
                </c:pt>
                <c:pt idx="2">
                  <c:v>112.92</c:v>
                </c:pt>
                <c:pt idx="3">
                  <c:v>112.81</c:v>
                </c:pt>
                <c:pt idx="4">
                  <c:v>113.88</c:v>
                </c:pt>
              </c:numCache>
            </c:numRef>
          </c:val>
          <c:smooth val="0"/>
        </c:ser>
        <c:dLbls>
          <c:showLegendKey val="0"/>
          <c:showVal val="0"/>
          <c:showCatName val="0"/>
          <c:showSerName val="0"/>
          <c:showPercent val="0"/>
          <c:showBubbleSize val="0"/>
        </c:dLbls>
        <c:marker val="1"/>
        <c:smooth val="0"/>
        <c:axId val="415811848"/>
        <c:axId val="415682056"/>
      </c:lineChart>
      <c:dateAx>
        <c:axId val="415811848"/>
        <c:scaling>
          <c:orientation val="minMax"/>
        </c:scaling>
        <c:delete val="1"/>
        <c:axPos val="b"/>
        <c:numFmt formatCode="ge" sourceLinked="1"/>
        <c:majorTickMark val="none"/>
        <c:minorTickMark val="none"/>
        <c:tickLblPos val="none"/>
        <c:crossAx val="415682056"/>
        <c:crosses val="autoZero"/>
        <c:auto val="1"/>
        <c:lblOffset val="100"/>
        <c:baseTimeUnit val="years"/>
      </c:dateAx>
      <c:valAx>
        <c:axId val="415682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5811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0</c:v>
                </c:pt>
                <c:pt idx="1">
                  <c:v>83.74</c:v>
                </c:pt>
                <c:pt idx="2">
                  <c:v>70.459999999999994</c:v>
                </c:pt>
                <c:pt idx="3">
                  <c:v>71.94</c:v>
                </c:pt>
                <c:pt idx="4">
                  <c:v>70.5</c:v>
                </c:pt>
              </c:numCache>
            </c:numRef>
          </c:val>
        </c:ser>
        <c:dLbls>
          <c:showLegendKey val="0"/>
          <c:showVal val="0"/>
          <c:showCatName val="0"/>
          <c:showSerName val="0"/>
          <c:showPercent val="0"/>
          <c:showBubbleSize val="0"/>
        </c:dLbls>
        <c:gapWidth val="150"/>
        <c:axId val="415683232"/>
        <c:axId val="415683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75.75</c:v>
                </c:pt>
                <c:pt idx="2">
                  <c:v>75.3</c:v>
                </c:pt>
                <c:pt idx="3">
                  <c:v>75.3</c:v>
                </c:pt>
                <c:pt idx="4">
                  <c:v>74.02</c:v>
                </c:pt>
              </c:numCache>
            </c:numRef>
          </c:val>
          <c:smooth val="0"/>
        </c:ser>
        <c:dLbls>
          <c:showLegendKey val="0"/>
          <c:showVal val="0"/>
          <c:showCatName val="0"/>
          <c:showSerName val="0"/>
          <c:showPercent val="0"/>
          <c:showBubbleSize val="0"/>
        </c:dLbls>
        <c:marker val="1"/>
        <c:smooth val="0"/>
        <c:axId val="415683232"/>
        <c:axId val="415683624"/>
      </c:lineChart>
      <c:dateAx>
        <c:axId val="415683232"/>
        <c:scaling>
          <c:orientation val="minMax"/>
        </c:scaling>
        <c:delete val="1"/>
        <c:axPos val="b"/>
        <c:numFmt formatCode="ge" sourceLinked="1"/>
        <c:majorTickMark val="none"/>
        <c:minorTickMark val="none"/>
        <c:tickLblPos val="none"/>
        <c:crossAx val="415683624"/>
        <c:crosses val="autoZero"/>
        <c:auto val="1"/>
        <c:lblOffset val="100"/>
        <c:baseTimeUnit val="years"/>
      </c:dateAx>
      <c:valAx>
        <c:axId val="415683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568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【114.05】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【74.02】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【113.88】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tabSelected="1" topLeftCell="AO37" workbookViewId="0">
      <selection activeCell="BL64" sqref="BL64:BZ65"/>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新潟県　上越市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用水供給事業</v>
      </c>
      <c r="Q8" s="83"/>
      <c r="R8" s="83"/>
      <c r="S8" s="83"/>
      <c r="T8" s="83"/>
      <c r="U8" s="83"/>
      <c r="V8" s="83"/>
      <c r="W8" s="83" t="str">
        <f>データ!$L$6</f>
        <v>B</v>
      </c>
      <c r="X8" s="83"/>
      <c r="Y8" s="83"/>
      <c r="Z8" s="83"/>
      <c r="AA8" s="83"/>
      <c r="AB8" s="83"/>
      <c r="AC8" s="83"/>
      <c r="AD8" s="84" t="s">
        <v>116</v>
      </c>
      <c r="AE8" s="84"/>
      <c r="AF8" s="84"/>
      <c r="AG8" s="84"/>
      <c r="AH8" s="84"/>
      <c r="AI8" s="84"/>
      <c r="AJ8" s="84"/>
      <c r="AK8" s="5"/>
      <c r="AL8" s="71">
        <f>データ!$R$6</f>
        <v>196959</v>
      </c>
      <c r="AM8" s="71"/>
      <c r="AN8" s="71"/>
      <c r="AO8" s="71"/>
      <c r="AP8" s="71"/>
      <c r="AQ8" s="71"/>
      <c r="AR8" s="71"/>
      <c r="AS8" s="71"/>
      <c r="AT8" s="67">
        <f>データ!$S$6</f>
        <v>973.81</v>
      </c>
      <c r="AU8" s="68"/>
      <c r="AV8" s="68"/>
      <c r="AW8" s="68"/>
      <c r="AX8" s="68"/>
      <c r="AY8" s="68"/>
      <c r="AZ8" s="68"/>
      <c r="BA8" s="68"/>
      <c r="BB8" s="70">
        <f>データ!$T$6</f>
        <v>202.26</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89.51</v>
      </c>
      <c r="J10" s="68"/>
      <c r="K10" s="68"/>
      <c r="L10" s="68"/>
      <c r="M10" s="68"/>
      <c r="N10" s="68"/>
      <c r="O10" s="69"/>
      <c r="P10" s="70">
        <f>データ!$P$6</f>
        <v>90.43</v>
      </c>
      <c r="Q10" s="70"/>
      <c r="R10" s="70"/>
      <c r="S10" s="70"/>
      <c r="T10" s="70"/>
      <c r="U10" s="70"/>
      <c r="V10" s="70"/>
      <c r="W10" s="71">
        <f>データ!$Q$6</f>
        <v>0</v>
      </c>
      <c r="X10" s="71"/>
      <c r="Y10" s="71"/>
      <c r="Z10" s="71"/>
      <c r="AA10" s="71"/>
      <c r="AB10" s="71"/>
      <c r="AC10" s="71"/>
      <c r="AD10" s="2"/>
      <c r="AE10" s="2"/>
      <c r="AF10" s="2"/>
      <c r="AG10" s="2"/>
      <c r="AH10" s="5"/>
      <c r="AI10" s="5"/>
      <c r="AJ10" s="5"/>
      <c r="AK10" s="5"/>
      <c r="AL10" s="71">
        <f>データ!$U$6</f>
        <v>22394</v>
      </c>
      <c r="AM10" s="71"/>
      <c r="AN10" s="71"/>
      <c r="AO10" s="71"/>
      <c r="AP10" s="71"/>
      <c r="AQ10" s="71"/>
      <c r="AR10" s="71"/>
      <c r="AS10" s="71"/>
      <c r="AT10" s="67">
        <f>データ!$V$6</f>
        <v>445.22</v>
      </c>
      <c r="AU10" s="68"/>
      <c r="AV10" s="68"/>
      <c r="AW10" s="68"/>
      <c r="AX10" s="68"/>
      <c r="AY10" s="68"/>
      <c r="AZ10" s="68"/>
      <c r="BA10" s="68"/>
      <c r="BB10" s="70">
        <f>データ!$W$6</f>
        <v>50.3</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118</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119</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117</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【114.05】</v>
      </c>
      <c r="F85" s="27" t="str">
        <f>データ!AS6</f>
        <v>【12.65】</v>
      </c>
      <c r="G85" s="27" t="str">
        <f>データ!BD6</f>
        <v>【224.41】</v>
      </c>
      <c r="H85" s="27" t="str">
        <f>データ!BO6</f>
        <v>【320.31】</v>
      </c>
      <c r="I85" s="27" t="str">
        <f>データ!BZ6</f>
        <v>【113.88】</v>
      </c>
      <c r="J85" s="27" t="str">
        <f>データ!CK6</f>
        <v>【74.02】</v>
      </c>
      <c r="K85" s="27" t="str">
        <f>データ!CV6</f>
        <v>【61.66】</v>
      </c>
      <c r="L85" s="27" t="str">
        <f>データ!DG6</f>
        <v>【100.05】</v>
      </c>
      <c r="M85" s="27" t="str">
        <f>データ!DR6</f>
        <v>【53.56】</v>
      </c>
      <c r="N85" s="27" t="str">
        <f>データ!EC6</f>
        <v>【19.44】</v>
      </c>
      <c r="O85" s="27" t="str">
        <f>データ!EN6</f>
        <v>【0.24】</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workbookViewId="0"/>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152226</v>
      </c>
      <c r="D6" s="34">
        <f t="shared" si="3"/>
        <v>46</v>
      </c>
      <c r="E6" s="34">
        <f t="shared" si="3"/>
        <v>1</v>
      </c>
      <c r="F6" s="34">
        <f t="shared" si="3"/>
        <v>0</v>
      </c>
      <c r="G6" s="34">
        <f t="shared" si="3"/>
        <v>2</v>
      </c>
      <c r="H6" s="34" t="str">
        <f t="shared" si="3"/>
        <v>新潟県　上越市</v>
      </c>
      <c r="I6" s="34" t="str">
        <f t="shared" si="3"/>
        <v>法適用</v>
      </c>
      <c r="J6" s="34" t="str">
        <f t="shared" si="3"/>
        <v>水道事業</v>
      </c>
      <c r="K6" s="34" t="str">
        <f t="shared" si="3"/>
        <v>用水供給事業</v>
      </c>
      <c r="L6" s="34" t="str">
        <f t="shared" si="3"/>
        <v>B</v>
      </c>
      <c r="M6" s="34">
        <f t="shared" si="3"/>
        <v>0</v>
      </c>
      <c r="N6" s="35" t="str">
        <f t="shared" si="3"/>
        <v>-</v>
      </c>
      <c r="O6" s="35">
        <f t="shared" si="3"/>
        <v>89.51</v>
      </c>
      <c r="P6" s="35">
        <f t="shared" si="3"/>
        <v>90.43</v>
      </c>
      <c r="Q6" s="35">
        <f t="shared" si="3"/>
        <v>0</v>
      </c>
      <c r="R6" s="35">
        <f t="shared" si="3"/>
        <v>196959</v>
      </c>
      <c r="S6" s="35">
        <f t="shared" si="3"/>
        <v>973.81</v>
      </c>
      <c r="T6" s="35">
        <f t="shared" si="3"/>
        <v>202.26</v>
      </c>
      <c r="U6" s="35">
        <f t="shared" si="3"/>
        <v>22394</v>
      </c>
      <c r="V6" s="35">
        <f t="shared" si="3"/>
        <v>445.22</v>
      </c>
      <c r="W6" s="35">
        <f t="shared" si="3"/>
        <v>50.3</v>
      </c>
      <c r="X6" s="36" t="str">
        <f>IF(X7="",NA(),X7)</f>
        <v>-</v>
      </c>
      <c r="Y6" s="36">
        <f t="shared" ref="Y6:AG6" si="4">IF(Y7="",NA(),Y7)</f>
        <v>122.49</v>
      </c>
      <c r="Z6" s="36">
        <f t="shared" si="4"/>
        <v>132.15</v>
      </c>
      <c r="AA6" s="36">
        <f t="shared" si="4"/>
        <v>131.13</v>
      </c>
      <c r="AB6" s="36">
        <f t="shared" si="4"/>
        <v>133.77000000000001</v>
      </c>
      <c r="AC6" s="36" t="str">
        <f t="shared" si="4"/>
        <v>-</v>
      </c>
      <c r="AD6" s="36">
        <f t="shared" si="4"/>
        <v>113.88</v>
      </c>
      <c r="AE6" s="36">
        <f t="shared" si="4"/>
        <v>113.47</v>
      </c>
      <c r="AF6" s="36">
        <f t="shared" si="4"/>
        <v>113.33</v>
      </c>
      <c r="AG6" s="36">
        <f t="shared" si="4"/>
        <v>114.05</v>
      </c>
      <c r="AH6" s="35" t="str">
        <f>IF(AH7="","",IF(AH7="-","【-】","【"&amp;SUBSTITUTE(TEXT(AH7,"#,##0.00"),"-","△")&amp;"】"))</f>
        <v>【114.05】</v>
      </c>
      <c r="AI6" s="36" t="str">
        <f>IF(AI7="",NA(),AI7)</f>
        <v>-</v>
      </c>
      <c r="AJ6" s="35">
        <f t="shared" ref="AJ6:AR6" si="5">IF(AJ7="",NA(),AJ7)</f>
        <v>0</v>
      </c>
      <c r="AK6" s="35">
        <f t="shared" si="5"/>
        <v>0</v>
      </c>
      <c r="AL6" s="35">
        <f t="shared" si="5"/>
        <v>0</v>
      </c>
      <c r="AM6" s="35">
        <f t="shared" si="5"/>
        <v>0</v>
      </c>
      <c r="AN6" s="36" t="str">
        <f t="shared" si="5"/>
        <v>-</v>
      </c>
      <c r="AO6" s="36">
        <f t="shared" si="5"/>
        <v>21.34</v>
      </c>
      <c r="AP6" s="36">
        <f t="shared" si="5"/>
        <v>16.89</v>
      </c>
      <c r="AQ6" s="36">
        <f t="shared" si="5"/>
        <v>17.39</v>
      </c>
      <c r="AR6" s="36">
        <f t="shared" si="5"/>
        <v>12.65</v>
      </c>
      <c r="AS6" s="35" t="str">
        <f>IF(AS7="","",IF(AS7="-","【-】","【"&amp;SUBSTITUTE(TEXT(AS7,"#,##0.00"),"-","△")&amp;"】"))</f>
        <v>【12.65】</v>
      </c>
      <c r="AT6" s="36" t="str">
        <f>IF(AT7="",NA(),AT7)</f>
        <v>-</v>
      </c>
      <c r="AU6" s="36">
        <f t="shared" ref="AU6:BC6" si="6">IF(AU7="",NA(),AU7)</f>
        <v>2092.61</v>
      </c>
      <c r="AV6" s="36">
        <f t="shared" si="6"/>
        <v>722.2</v>
      </c>
      <c r="AW6" s="36">
        <f t="shared" si="6"/>
        <v>1004.91</v>
      </c>
      <c r="AX6" s="36">
        <f t="shared" si="6"/>
        <v>1411.93</v>
      </c>
      <c r="AY6" s="36" t="str">
        <f t="shared" si="6"/>
        <v>-</v>
      </c>
      <c r="AZ6" s="36">
        <f t="shared" si="6"/>
        <v>634.53</v>
      </c>
      <c r="BA6" s="36">
        <f t="shared" si="6"/>
        <v>200.22</v>
      </c>
      <c r="BB6" s="36">
        <f t="shared" si="6"/>
        <v>212.95</v>
      </c>
      <c r="BC6" s="36">
        <f t="shared" si="6"/>
        <v>224.41</v>
      </c>
      <c r="BD6" s="35" t="str">
        <f>IF(BD7="","",IF(BD7="-","【-】","【"&amp;SUBSTITUTE(TEXT(BD7,"#,##0.00"),"-","△")&amp;"】"))</f>
        <v>【224.41】</v>
      </c>
      <c r="BE6" s="36" t="str">
        <f>IF(BE7="",NA(),BE7)</f>
        <v>-</v>
      </c>
      <c r="BF6" s="36">
        <f t="shared" ref="BF6:BN6" si="7">IF(BF7="",NA(),BF7)</f>
        <v>255.99</v>
      </c>
      <c r="BG6" s="36">
        <f t="shared" si="7"/>
        <v>207.79</v>
      </c>
      <c r="BH6" s="36">
        <f t="shared" si="7"/>
        <v>191.21</v>
      </c>
      <c r="BI6" s="36">
        <f t="shared" si="7"/>
        <v>170.77</v>
      </c>
      <c r="BJ6" s="36" t="str">
        <f t="shared" si="7"/>
        <v>-</v>
      </c>
      <c r="BK6" s="36">
        <f t="shared" si="7"/>
        <v>368.94</v>
      </c>
      <c r="BL6" s="36">
        <f t="shared" si="7"/>
        <v>351.06</v>
      </c>
      <c r="BM6" s="36">
        <f t="shared" si="7"/>
        <v>333.48</v>
      </c>
      <c r="BN6" s="36">
        <f t="shared" si="7"/>
        <v>320.31</v>
      </c>
      <c r="BO6" s="35" t="str">
        <f>IF(BO7="","",IF(BO7="-","【-】","【"&amp;SUBSTITUTE(TEXT(BO7,"#,##0.00"),"-","△")&amp;"】"))</f>
        <v>【320.31】</v>
      </c>
      <c r="BP6" s="36" t="str">
        <f>IF(BP7="",NA(),BP7)</f>
        <v>-</v>
      </c>
      <c r="BQ6" s="36">
        <f t="shared" ref="BQ6:BY6" si="8">IF(BQ7="",NA(),BQ7)</f>
        <v>119.67</v>
      </c>
      <c r="BR6" s="36">
        <f t="shared" si="8"/>
        <v>142.51</v>
      </c>
      <c r="BS6" s="36">
        <f t="shared" si="8"/>
        <v>140.97999999999999</v>
      </c>
      <c r="BT6" s="36">
        <f t="shared" si="8"/>
        <v>143.99</v>
      </c>
      <c r="BU6" s="36" t="str">
        <f t="shared" si="8"/>
        <v>-</v>
      </c>
      <c r="BV6" s="36">
        <f t="shared" si="8"/>
        <v>111.12</v>
      </c>
      <c r="BW6" s="36">
        <f t="shared" si="8"/>
        <v>112.92</v>
      </c>
      <c r="BX6" s="36">
        <f t="shared" si="8"/>
        <v>112.81</v>
      </c>
      <c r="BY6" s="36">
        <f t="shared" si="8"/>
        <v>113.88</v>
      </c>
      <c r="BZ6" s="35" t="str">
        <f>IF(BZ7="","",IF(BZ7="-","【-】","【"&amp;SUBSTITUTE(TEXT(BZ7,"#,##0.00"),"-","△")&amp;"】"))</f>
        <v>【113.88】</v>
      </c>
      <c r="CA6" s="36" t="str">
        <f>IF(CA7="",NA(),CA7)</f>
        <v>-</v>
      </c>
      <c r="CB6" s="36">
        <f t="shared" ref="CB6:CJ6" si="9">IF(CB7="",NA(),CB7)</f>
        <v>83.74</v>
      </c>
      <c r="CC6" s="36">
        <f t="shared" si="9"/>
        <v>70.459999999999994</v>
      </c>
      <c r="CD6" s="36">
        <f t="shared" si="9"/>
        <v>71.94</v>
      </c>
      <c r="CE6" s="36">
        <f t="shared" si="9"/>
        <v>70.5</v>
      </c>
      <c r="CF6" s="36" t="str">
        <f t="shared" si="9"/>
        <v>-</v>
      </c>
      <c r="CG6" s="36">
        <f t="shared" si="9"/>
        <v>75.75</v>
      </c>
      <c r="CH6" s="36">
        <f t="shared" si="9"/>
        <v>75.3</v>
      </c>
      <c r="CI6" s="36">
        <f t="shared" si="9"/>
        <v>75.3</v>
      </c>
      <c r="CJ6" s="36">
        <f t="shared" si="9"/>
        <v>74.02</v>
      </c>
      <c r="CK6" s="35" t="str">
        <f>IF(CK7="","",IF(CK7="-","【-】","【"&amp;SUBSTITUTE(TEXT(CK7,"#,##0.00"),"-","△")&amp;"】"))</f>
        <v>【74.02】</v>
      </c>
      <c r="CL6" s="36" t="str">
        <f>IF(CL7="",NA(),CL7)</f>
        <v>-</v>
      </c>
      <c r="CM6" s="36">
        <f t="shared" ref="CM6:CU6" si="10">IF(CM7="",NA(),CM7)</f>
        <v>60.48</v>
      </c>
      <c r="CN6" s="36">
        <f t="shared" si="10"/>
        <v>66.650000000000006</v>
      </c>
      <c r="CO6" s="36">
        <f t="shared" si="10"/>
        <v>65.099999999999994</v>
      </c>
      <c r="CP6" s="36">
        <f t="shared" si="10"/>
        <v>66.78</v>
      </c>
      <c r="CQ6" s="36" t="str">
        <f t="shared" si="10"/>
        <v>-</v>
      </c>
      <c r="CR6" s="36">
        <f t="shared" si="10"/>
        <v>64.12</v>
      </c>
      <c r="CS6" s="36">
        <f t="shared" si="10"/>
        <v>62.69</v>
      </c>
      <c r="CT6" s="36">
        <f t="shared" si="10"/>
        <v>61.82</v>
      </c>
      <c r="CU6" s="36">
        <f t="shared" si="10"/>
        <v>61.66</v>
      </c>
      <c r="CV6" s="35" t="str">
        <f>IF(CV7="","",IF(CV7="-","【-】","【"&amp;SUBSTITUTE(TEXT(CV7,"#,##0.00"),"-","△")&amp;"】"))</f>
        <v>【61.66】</v>
      </c>
      <c r="CW6" s="36" t="str">
        <f>IF(CW7="",NA(),CW7)</f>
        <v>-</v>
      </c>
      <c r="CX6" s="36">
        <f t="shared" ref="CX6:DF6" si="11">IF(CX7="",NA(),CX7)</f>
        <v>99.46</v>
      </c>
      <c r="CY6" s="36">
        <f t="shared" si="11"/>
        <v>99.71</v>
      </c>
      <c r="CZ6" s="36">
        <f t="shared" si="11"/>
        <v>99.51</v>
      </c>
      <c r="DA6" s="36">
        <f t="shared" si="11"/>
        <v>99.54</v>
      </c>
      <c r="DB6" s="36" t="str">
        <f t="shared" si="11"/>
        <v>-</v>
      </c>
      <c r="DC6" s="36">
        <f t="shared" si="11"/>
        <v>100.12</v>
      </c>
      <c r="DD6" s="36">
        <f t="shared" si="11"/>
        <v>100.12</v>
      </c>
      <c r="DE6" s="36">
        <f t="shared" si="11"/>
        <v>100.03</v>
      </c>
      <c r="DF6" s="36">
        <f t="shared" si="11"/>
        <v>100.05</v>
      </c>
      <c r="DG6" s="35" t="str">
        <f>IF(DG7="","",IF(DG7="-","【-】","【"&amp;SUBSTITUTE(TEXT(DG7,"#,##0.00"),"-","△")&amp;"】"))</f>
        <v>【100.05】</v>
      </c>
      <c r="DH6" s="36" t="str">
        <f>IF(DH7="",NA(),DH7)</f>
        <v>-</v>
      </c>
      <c r="DI6" s="36">
        <f t="shared" ref="DI6:DQ6" si="12">IF(DI7="",NA(),DI7)</f>
        <v>28.73</v>
      </c>
      <c r="DJ6" s="36">
        <f t="shared" si="12"/>
        <v>45.84</v>
      </c>
      <c r="DK6" s="36">
        <f t="shared" si="12"/>
        <v>48.05</v>
      </c>
      <c r="DL6" s="36">
        <f t="shared" si="12"/>
        <v>50.1</v>
      </c>
      <c r="DM6" s="36" t="str">
        <f t="shared" si="12"/>
        <v>-</v>
      </c>
      <c r="DN6" s="36">
        <f t="shared" si="12"/>
        <v>39.81</v>
      </c>
      <c r="DO6" s="36">
        <f t="shared" si="12"/>
        <v>51.44</v>
      </c>
      <c r="DP6" s="36">
        <f t="shared" si="12"/>
        <v>52.4</v>
      </c>
      <c r="DQ6" s="36">
        <f t="shared" si="12"/>
        <v>53.56</v>
      </c>
      <c r="DR6" s="35" t="str">
        <f>IF(DR7="","",IF(DR7="-","【-】","【"&amp;SUBSTITUTE(TEXT(DR7,"#,##0.00"),"-","△")&amp;"】"))</f>
        <v>【53.56】</v>
      </c>
      <c r="DS6" s="36" t="str">
        <f>IF(DS7="",NA(),DS7)</f>
        <v>-</v>
      </c>
      <c r="DT6" s="35">
        <f t="shared" ref="DT6:EB6" si="13">IF(DT7="",NA(),DT7)</f>
        <v>0</v>
      </c>
      <c r="DU6" s="35">
        <f t="shared" si="13"/>
        <v>0</v>
      </c>
      <c r="DV6" s="36">
        <f t="shared" si="13"/>
        <v>0.38</v>
      </c>
      <c r="DW6" s="36">
        <f t="shared" si="13"/>
        <v>0.19</v>
      </c>
      <c r="DX6" s="36" t="str">
        <f t="shared" si="13"/>
        <v>-</v>
      </c>
      <c r="DY6" s="36">
        <f t="shared" si="13"/>
        <v>13.72</v>
      </c>
      <c r="DZ6" s="36">
        <f t="shared" si="13"/>
        <v>16.77</v>
      </c>
      <c r="EA6" s="36">
        <f t="shared" si="13"/>
        <v>18.05</v>
      </c>
      <c r="EB6" s="36">
        <f t="shared" si="13"/>
        <v>19.440000000000001</v>
      </c>
      <c r="EC6" s="35" t="str">
        <f>IF(EC7="","",IF(EC7="-","【-】","【"&amp;SUBSTITUTE(TEXT(EC7,"#,##0.00"),"-","△")&amp;"】"))</f>
        <v>【19.44】</v>
      </c>
      <c r="ED6" s="36" t="str">
        <f>IF(ED7="",NA(),ED7)</f>
        <v>-</v>
      </c>
      <c r="EE6" s="35">
        <f t="shared" ref="EE6:EM6" si="14">IF(EE7="",NA(),EE7)</f>
        <v>0</v>
      </c>
      <c r="EF6" s="35">
        <f t="shared" si="14"/>
        <v>0</v>
      </c>
      <c r="EG6" s="35">
        <f t="shared" si="14"/>
        <v>0</v>
      </c>
      <c r="EH6" s="36">
        <f t="shared" si="14"/>
        <v>0.19</v>
      </c>
      <c r="EI6" s="36" t="str">
        <f t="shared" si="14"/>
        <v>-</v>
      </c>
      <c r="EJ6" s="36">
        <f t="shared" si="14"/>
        <v>0.25</v>
      </c>
      <c r="EK6" s="36">
        <f t="shared" si="14"/>
        <v>0.13</v>
      </c>
      <c r="EL6" s="36">
        <f t="shared" si="14"/>
        <v>0.26</v>
      </c>
      <c r="EM6" s="36">
        <f t="shared" si="14"/>
        <v>0.24</v>
      </c>
      <c r="EN6" s="35" t="str">
        <f>IF(EN7="","",IF(EN7="-","【-】","【"&amp;SUBSTITUTE(TEXT(EN7,"#,##0.00"),"-","△")&amp;"】"))</f>
        <v>【0.24】</v>
      </c>
    </row>
    <row r="7" spans="1:144" s="37" customFormat="1">
      <c r="A7" s="29"/>
      <c r="B7" s="38">
        <v>2016</v>
      </c>
      <c r="C7" s="38">
        <v>152226</v>
      </c>
      <c r="D7" s="38">
        <v>46</v>
      </c>
      <c r="E7" s="38">
        <v>1</v>
      </c>
      <c r="F7" s="38">
        <v>0</v>
      </c>
      <c r="G7" s="38">
        <v>2</v>
      </c>
      <c r="H7" s="38" t="s">
        <v>105</v>
      </c>
      <c r="I7" s="38" t="s">
        <v>106</v>
      </c>
      <c r="J7" s="38" t="s">
        <v>107</v>
      </c>
      <c r="K7" s="38" t="s">
        <v>108</v>
      </c>
      <c r="L7" s="38" t="s">
        <v>109</v>
      </c>
      <c r="M7" s="38"/>
      <c r="N7" s="39" t="s">
        <v>110</v>
      </c>
      <c r="O7" s="39">
        <v>89.51</v>
      </c>
      <c r="P7" s="39">
        <v>90.43</v>
      </c>
      <c r="Q7" s="39">
        <v>0</v>
      </c>
      <c r="R7" s="39">
        <v>196959</v>
      </c>
      <c r="S7" s="39">
        <v>973.81</v>
      </c>
      <c r="T7" s="39">
        <v>202.26</v>
      </c>
      <c r="U7" s="39">
        <v>22394</v>
      </c>
      <c r="V7" s="39">
        <v>445.22</v>
      </c>
      <c r="W7" s="39">
        <v>50.3</v>
      </c>
      <c r="X7" s="39" t="s">
        <v>110</v>
      </c>
      <c r="Y7" s="39">
        <v>122.49</v>
      </c>
      <c r="Z7" s="39">
        <v>132.15</v>
      </c>
      <c r="AA7" s="39">
        <v>131.13</v>
      </c>
      <c r="AB7" s="39">
        <v>133.77000000000001</v>
      </c>
      <c r="AC7" s="39" t="s">
        <v>110</v>
      </c>
      <c r="AD7" s="39">
        <v>113.88</v>
      </c>
      <c r="AE7" s="39">
        <v>113.47</v>
      </c>
      <c r="AF7" s="39">
        <v>113.33</v>
      </c>
      <c r="AG7" s="39">
        <v>114.05</v>
      </c>
      <c r="AH7" s="39">
        <v>114.05</v>
      </c>
      <c r="AI7" s="39" t="s">
        <v>110</v>
      </c>
      <c r="AJ7" s="39">
        <v>0</v>
      </c>
      <c r="AK7" s="39">
        <v>0</v>
      </c>
      <c r="AL7" s="39">
        <v>0</v>
      </c>
      <c r="AM7" s="39">
        <v>0</v>
      </c>
      <c r="AN7" s="39" t="s">
        <v>110</v>
      </c>
      <c r="AO7" s="39">
        <v>21.34</v>
      </c>
      <c r="AP7" s="39">
        <v>16.89</v>
      </c>
      <c r="AQ7" s="39">
        <v>17.39</v>
      </c>
      <c r="AR7" s="39">
        <v>12.65</v>
      </c>
      <c r="AS7" s="39">
        <v>12.65</v>
      </c>
      <c r="AT7" s="39" t="s">
        <v>110</v>
      </c>
      <c r="AU7" s="39">
        <v>2092.61</v>
      </c>
      <c r="AV7" s="39">
        <v>722.2</v>
      </c>
      <c r="AW7" s="39">
        <v>1004.91</v>
      </c>
      <c r="AX7" s="39">
        <v>1411.93</v>
      </c>
      <c r="AY7" s="39" t="s">
        <v>110</v>
      </c>
      <c r="AZ7" s="39">
        <v>634.53</v>
      </c>
      <c r="BA7" s="39">
        <v>200.22</v>
      </c>
      <c r="BB7" s="39">
        <v>212.95</v>
      </c>
      <c r="BC7" s="39">
        <v>224.41</v>
      </c>
      <c r="BD7" s="39">
        <v>224.41</v>
      </c>
      <c r="BE7" s="39" t="s">
        <v>110</v>
      </c>
      <c r="BF7" s="39">
        <v>255.99</v>
      </c>
      <c r="BG7" s="39">
        <v>207.79</v>
      </c>
      <c r="BH7" s="39">
        <v>191.21</v>
      </c>
      <c r="BI7" s="39">
        <v>170.77</v>
      </c>
      <c r="BJ7" s="39" t="s">
        <v>110</v>
      </c>
      <c r="BK7" s="39">
        <v>368.94</v>
      </c>
      <c r="BL7" s="39">
        <v>351.06</v>
      </c>
      <c r="BM7" s="39">
        <v>333.48</v>
      </c>
      <c r="BN7" s="39">
        <v>320.31</v>
      </c>
      <c r="BO7" s="39">
        <v>320.31</v>
      </c>
      <c r="BP7" s="39" t="s">
        <v>110</v>
      </c>
      <c r="BQ7" s="39">
        <v>119.67</v>
      </c>
      <c r="BR7" s="39">
        <v>142.51</v>
      </c>
      <c r="BS7" s="39">
        <v>140.97999999999999</v>
      </c>
      <c r="BT7" s="39">
        <v>143.99</v>
      </c>
      <c r="BU7" s="39" t="s">
        <v>110</v>
      </c>
      <c r="BV7" s="39">
        <v>111.12</v>
      </c>
      <c r="BW7" s="39">
        <v>112.92</v>
      </c>
      <c r="BX7" s="39">
        <v>112.81</v>
      </c>
      <c r="BY7" s="39">
        <v>113.88</v>
      </c>
      <c r="BZ7" s="39">
        <v>113.88</v>
      </c>
      <c r="CA7" s="39" t="s">
        <v>110</v>
      </c>
      <c r="CB7" s="39">
        <v>83.74</v>
      </c>
      <c r="CC7" s="39">
        <v>70.459999999999994</v>
      </c>
      <c r="CD7" s="39">
        <v>71.94</v>
      </c>
      <c r="CE7" s="39">
        <v>70.5</v>
      </c>
      <c r="CF7" s="39" t="s">
        <v>110</v>
      </c>
      <c r="CG7" s="39">
        <v>75.75</v>
      </c>
      <c r="CH7" s="39">
        <v>75.3</v>
      </c>
      <c r="CI7" s="39">
        <v>75.3</v>
      </c>
      <c r="CJ7" s="39">
        <v>74.02</v>
      </c>
      <c r="CK7" s="39">
        <v>74.02</v>
      </c>
      <c r="CL7" s="39" t="s">
        <v>110</v>
      </c>
      <c r="CM7" s="39">
        <v>60.48</v>
      </c>
      <c r="CN7" s="39">
        <v>66.650000000000006</v>
      </c>
      <c r="CO7" s="39">
        <v>65.099999999999994</v>
      </c>
      <c r="CP7" s="39">
        <v>66.78</v>
      </c>
      <c r="CQ7" s="39" t="s">
        <v>110</v>
      </c>
      <c r="CR7" s="39">
        <v>64.12</v>
      </c>
      <c r="CS7" s="39">
        <v>62.69</v>
      </c>
      <c r="CT7" s="39">
        <v>61.82</v>
      </c>
      <c r="CU7" s="39">
        <v>61.66</v>
      </c>
      <c r="CV7" s="39">
        <v>61.66</v>
      </c>
      <c r="CW7" s="39" t="s">
        <v>110</v>
      </c>
      <c r="CX7" s="39">
        <v>99.46</v>
      </c>
      <c r="CY7" s="39">
        <v>99.71</v>
      </c>
      <c r="CZ7" s="39">
        <v>99.51</v>
      </c>
      <c r="DA7" s="39">
        <v>99.54</v>
      </c>
      <c r="DB7" s="39" t="s">
        <v>110</v>
      </c>
      <c r="DC7" s="39">
        <v>100.12</v>
      </c>
      <c r="DD7" s="39">
        <v>100.12</v>
      </c>
      <c r="DE7" s="39">
        <v>100.03</v>
      </c>
      <c r="DF7" s="39">
        <v>100.05</v>
      </c>
      <c r="DG7" s="39">
        <v>100.05</v>
      </c>
      <c r="DH7" s="39" t="s">
        <v>110</v>
      </c>
      <c r="DI7" s="39">
        <v>28.73</v>
      </c>
      <c r="DJ7" s="39">
        <v>45.84</v>
      </c>
      <c r="DK7" s="39">
        <v>48.05</v>
      </c>
      <c r="DL7" s="39">
        <v>50.1</v>
      </c>
      <c r="DM7" s="39" t="s">
        <v>110</v>
      </c>
      <c r="DN7" s="39">
        <v>39.81</v>
      </c>
      <c r="DO7" s="39">
        <v>51.44</v>
      </c>
      <c r="DP7" s="39">
        <v>52.4</v>
      </c>
      <c r="DQ7" s="39">
        <v>53.56</v>
      </c>
      <c r="DR7" s="39">
        <v>53.56</v>
      </c>
      <c r="DS7" s="39" t="s">
        <v>110</v>
      </c>
      <c r="DT7" s="39">
        <v>0</v>
      </c>
      <c r="DU7" s="39">
        <v>0</v>
      </c>
      <c r="DV7" s="39">
        <v>0.38</v>
      </c>
      <c r="DW7" s="39">
        <v>0.19</v>
      </c>
      <c r="DX7" s="39" t="s">
        <v>110</v>
      </c>
      <c r="DY7" s="39">
        <v>13.72</v>
      </c>
      <c r="DZ7" s="39">
        <v>16.77</v>
      </c>
      <c r="EA7" s="39">
        <v>18.05</v>
      </c>
      <c r="EB7" s="39">
        <v>19.440000000000001</v>
      </c>
      <c r="EC7" s="39">
        <v>19.440000000000001</v>
      </c>
      <c r="ED7" s="39" t="s">
        <v>110</v>
      </c>
      <c r="EE7" s="39">
        <v>0</v>
      </c>
      <c r="EF7" s="39">
        <v>0</v>
      </c>
      <c r="EG7" s="39">
        <v>0</v>
      </c>
      <c r="EH7" s="39">
        <v>0.19</v>
      </c>
      <c r="EI7" s="39" t="s">
        <v>110</v>
      </c>
      <c r="EJ7" s="39">
        <v>0.25</v>
      </c>
      <c r="EK7" s="39">
        <v>0.13</v>
      </c>
      <c r="EL7" s="39">
        <v>0.26</v>
      </c>
      <c r="EM7" s="39">
        <v>0.24</v>
      </c>
      <c r="EN7" s="39">
        <v>0.24</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梅沢　一範</cp:lastModifiedBy>
  <dcterms:created xsi:type="dcterms:W3CDTF">2017-12-25T01:26:50Z</dcterms:created>
  <dcterms:modified xsi:type="dcterms:W3CDTF">2018-02-01T01:38:31Z</dcterms:modified>
  <cp:category/>
</cp:coreProperties>
</file>