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9260" windowHeight="6090" activeTab="0"/>
  </bookViews>
  <sheets>
    <sheet name="自動計算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<sst xmlns="http://schemas.openxmlformats.org/spreadsheetml/2006/main" count="65" uniqueCount="52">
  <si>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r>
      <t>6～10m</t>
    </r>
    <r>
      <rPr>
        <vertAlign val="superscript"/>
        <sz val="11"/>
        <rFont val="ＭＳ Ｐゴシック"/>
        <family val="3"/>
      </rPr>
      <t>3</t>
    </r>
  </si>
  <si>
    <r>
      <t>11～20m</t>
    </r>
    <r>
      <rPr>
        <vertAlign val="superscript"/>
        <sz val="11"/>
        <rFont val="ＭＳ Ｐゴシック"/>
        <family val="3"/>
      </rPr>
      <t>3</t>
    </r>
  </si>
  <si>
    <r>
      <t>21～30m</t>
    </r>
    <r>
      <rPr>
        <vertAlign val="superscript"/>
        <sz val="11"/>
        <rFont val="ＭＳ Ｐゴシック"/>
        <family val="3"/>
      </rPr>
      <t>3</t>
    </r>
  </si>
  <si>
    <r>
      <t>31～100m</t>
    </r>
    <r>
      <rPr>
        <vertAlign val="superscript"/>
        <sz val="11"/>
        <rFont val="ＭＳ Ｐゴシック"/>
        <family val="3"/>
      </rPr>
      <t>3</t>
    </r>
  </si>
  <si>
    <r>
      <t>6～10m</t>
    </r>
    <r>
      <rPr>
        <vertAlign val="superscript"/>
        <sz val="11"/>
        <rFont val="ＭＳ Ｐゴシック"/>
        <family val="3"/>
      </rPr>
      <t>3</t>
    </r>
  </si>
  <si>
    <r>
      <t>11～20m</t>
    </r>
    <r>
      <rPr>
        <vertAlign val="superscript"/>
        <sz val="11"/>
        <rFont val="ＭＳ Ｐゴシック"/>
        <family val="3"/>
      </rPr>
      <t>3</t>
    </r>
  </si>
  <si>
    <r>
      <t>21～30m</t>
    </r>
    <r>
      <rPr>
        <vertAlign val="superscript"/>
        <sz val="11"/>
        <rFont val="ＭＳ Ｐゴシック"/>
        <family val="3"/>
      </rPr>
      <t>3</t>
    </r>
  </si>
  <si>
    <r>
      <t>31～100m</t>
    </r>
    <r>
      <rPr>
        <vertAlign val="superscript"/>
        <sz val="11"/>
        <rFont val="ＭＳ Ｐゴシック"/>
        <family val="3"/>
      </rPr>
      <t>3</t>
    </r>
  </si>
  <si>
    <r>
      <t>101m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以上</t>
    </r>
  </si>
  <si>
    <t>当たり</t>
  </si>
  <si>
    <r>
      <t>1m</t>
    </r>
    <r>
      <rPr>
        <vertAlign val="superscript"/>
        <sz val="11"/>
        <color indexed="8"/>
        <rFont val="ＭＳ Ｐゴシック"/>
        <family val="3"/>
      </rPr>
      <t>3</t>
    </r>
  </si>
  <si>
    <t>従量料金</t>
  </si>
  <si>
    <t>区　分</t>
  </si>
  <si>
    <t>固　定　料　金</t>
  </si>
  <si>
    <r>
      <t>5m</t>
    </r>
    <r>
      <rPr>
        <vertAlign val="superscript"/>
        <sz val="11"/>
        <color indexed="8"/>
        <rFont val="ＭＳ Ｐゴシック"/>
        <family val="3"/>
      </rPr>
      <t>3</t>
    </r>
  </si>
  <si>
    <t>まで</t>
  </si>
  <si>
    <t>口径　　13mm</t>
  </si>
  <si>
    <t>口径　　20mm</t>
  </si>
  <si>
    <t>口径　　25mm</t>
  </si>
  <si>
    <t>口径　　30mm</t>
  </si>
  <si>
    <t>口径　　40mm</t>
  </si>
  <si>
    <t>口径　　50mm</t>
  </si>
  <si>
    <t>口径　　75mm</t>
  </si>
  <si>
    <t>口径　100mm</t>
  </si>
  <si>
    <t>口径　150mm</t>
  </si>
  <si>
    <t>金額（円）</t>
  </si>
  <si>
    <t>◆水道料金表</t>
  </si>
  <si>
    <t>　（1か月当たり、税込）</t>
  </si>
  <si>
    <t>基本使用料</t>
  </si>
  <si>
    <r>
      <t>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まで</t>
    </r>
  </si>
  <si>
    <t>汚水量</t>
  </si>
  <si>
    <t>超過使用料</t>
  </si>
  <si>
    <r>
      <t>（1m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当たり)</t>
    </r>
  </si>
  <si>
    <t>◎毎月検針地区の場合</t>
  </si>
  <si>
    <t>口径選択</t>
  </si>
  <si>
    <t>ご使用水量</t>
  </si>
  <si>
    <t>以下の項目に入力すると、水道料金と下水道使用料が計算できます。</t>
  </si>
  <si>
    <t>水道料金</t>
  </si>
  <si>
    <t>下水道使用料</t>
  </si>
  <si>
    <t>合計金額</t>
  </si>
  <si>
    <t>◆下水道・排水施設使用料料金表</t>
  </si>
  <si>
    <t>◎隔月検針地区の場合</t>
  </si>
  <si>
    <t>積雪等の理由でメーター指針が確認できない場合は、使用量を概算で認定し、</t>
  </si>
  <si>
    <t>指針が確認できた月に、認定期間を遡って料金を計算し直し精算します。</t>
  </si>
  <si>
    <t>この場合、上記計算結果と異なる場合があります。</t>
  </si>
  <si>
    <t>（注意）</t>
  </si>
  <si>
    <t>下水道有無</t>
  </si>
  <si>
    <t>▼計算結果（税込、1か月当たり）</t>
  </si>
  <si>
    <t>▼計算結果（税込、2か月当たり）</t>
  </si>
  <si>
    <t>←　半角英数の整数で入力してください。</t>
  </si>
  <si>
    <t>←　水道メーターの口径を選択してください。</t>
  </si>
  <si>
    <t>←　下水道の有無を選択してください。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</si>
</sst>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m3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3" fillId="0" borderId="10" xfId="62" applyBorder="1" applyAlignment="1">
      <alignment horizontal="right" vertical="center"/>
      <protection/>
    </xf>
    <xf numFmtId="40" fontId="3" fillId="0" borderId="10" xfId="50" applyNumberFormat="1" applyBorder="1" applyAlignment="1">
      <alignment vertical="center"/>
    </xf>
    <xf numFmtId="0" fontId="3" fillId="0" borderId="0" xfId="63">
      <alignment vertical="center"/>
      <protection/>
    </xf>
    <xf numFmtId="0" fontId="3" fillId="0" borderId="10" xfId="63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3" fillId="0" borderId="14" xfId="63" applyBorder="1" applyAlignment="1">
      <alignment vertical="center"/>
      <protection/>
    </xf>
    <xf numFmtId="0" fontId="3" fillId="0" borderId="15" xfId="63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76" fontId="42" fillId="0" borderId="24" xfId="48" applyNumberFormat="1" applyFont="1" applyBorder="1" applyAlignment="1">
      <alignment vertical="center"/>
    </xf>
    <xf numFmtId="176" fontId="42" fillId="0" borderId="25" xfId="48" applyNumberFormat="1" applyFont="1" applyBorder="1" applyAlignment="1">
      <alignment vertical="center"/>
    </xf>
    <xf numFmtId="176" fontId="42" fillId="13" borderId="26" xfId="48" applyNumberFormat="1" applyFont="1" applyFill="1" applyBorder="1" applyAlignment="1">
      <alignment vertical="center"/>
    </xf>
    <xf numFmtId="40" fontId="0" fillId="0" borderId="10" xfId="48" applyNumberFormat="1" applyFont="1" applyBorder="1" applyAlignment="1">
      <alignment vertical="center"/>
    </xf>
    <xf numFmtId="40" fontId="3" fillId="0" borderId="10" xfId="51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3" fillId="0" borderId="10" xfId="62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34" borderId="24" xfId="0" applyFill="1" applyBorder="1" applyAlignment="1" applyProtection="1">
      <alignment horizontal="center" vertical="center"/>
      <protection locked="0"/>
    </xf>
    <xf numFmtId="177" fontId="0" fillId="34" borderId="27" xfId="48" applyNumberFormat="1" applyFont="1" applyFill="1" applyBorder="1" applyAlignment="1" applyProtection="1">
      <alignment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showGridLines="0" tabSelected="1" zoomScalePageLayoutView="0" workbookViewId="0" topLeftCell="A1">
      <selection activeCell="G6" sqref="G6"/>
    </sheetView>
  </sheetViews>
  <sheetFormatPr defaultColWidth="9.140625" defaultRowHeight="19.5" customHeight="1"/>
  <cols>
    <col min="1" max="2" width="7.57421875" style="0" customWidth="1"/>
    <col min="3" max="3" width="14.57421875" style="0" customWidth="1"/>
    <col min="4" max="4" width="13.57421875" style="0" customWidth="1"/>
    <col min="6" max="6" width="13.57421875" style="0" customWidth="1"/>
    <col min="7" max="7" width="15.57421875" style="0" customWidth="1"/>
  </cols>
  <sheetData>
    <row r="1" spans="1:6" ht="19.5" customHeight="1">
      <c r="A1" s="1" t="s">
        <v>26</v>
      </c>
      <c r="B1" s="1"/>
      <c r="D1" s="11" t="s">
        <v>27</v>
      </c>
      <c r="F1" t="s">
        <v>36</v>
      </c>
    </row>
    <row r="2" spans="1:4" ht="19.5" customHeight="1">
      <c r="A2" s="36" t="s">
        <v>12</v>
      </c>
      <c r="B2" s="36"/>
      <c r="C2" s="36"/>
      <c r="D2" s="10" t="s">
        <v>25</v>
      </c>
    </row>
    <row r="3" spans="1:6" ht="19.5" customHeight="1" thickBot="1">
      <c r="A3" s="37" t="s">
        <v>13</v>
      </c>
      <c r="B3" s="6"/>
      <c r="C3" s="2" t="s">
        <v>16</v>
      </c>
      <c r="D3" s="3">
        <v>1209.6</v>
      </c>
      <c r="F3" s="18" t="s">
        <v>33</v>
      </c>
    </row>
    <row r="4" spans="1:8" ht="19.5" customHeight="1">
      <c r="A4" s="37"/>
      <c r="B4" s="7"/>
      <c r="C4" s="2" t="s">
        <v>17</v>
      </c>
      <c r="D4" s="3">
        <v>2246.4</v>
      </c>
      <c r="F4" s="22" t="s">
        <v>34</v>
      </c>
      <c r="G4" s="39"/>
      <c r="H4" s="42" t="s">
        <v>50</v>
      </c>
    </row>
    <row r="5" spans="1:8" ht="19.5" customHeight="1">
      <c r="A5" s="37"/>
      <c r="C5" s="2" t="s">
        <v>18</v>
      </c>
      <c r="D5" s="3">
        <v>2354.4</v>
      </c>
      <c r="F5" s="24" t="s">
        <v>35</v>
      </c>
      <c r="G5" s="40"/>
      <c r="H5" s="42" t="s">
        <v>49</v>
      </c>
    </row>
    <row r="6" spans="1:8" ht="19.5" customHeight="1" thickBot="1">
      <c r="A6" s="37"/>
      <c r="B6" s="9" t="s">
        <v>14</v>
      </c>
      <c r="C6" s="2" t="s">
        <v>19</v>
      </c>
      <c r="D6" s="3">
        <v>7149.6</v>
      </c>
      <c r="F6" s="23" t="s">
        <v>46</v>
      </c>
      <c r="G6" s="41"/>
      <c r="H6" s="42" t="s">
        <v>51</v>
      </c>
    </row>
    <row r="7" spans="1:6" ht="19.5" customHeight="1" thickBot="1">
      <c r="A7" s="37"/>
      <c r="B7" s="9"/>
      <c r="C7" s="2" t="s">
        <v>20</v>
      </c>
      <c r="D7" s="3">
        <v>27691.2</v>
      </c>
      <c r="F7" t="s">
        <v>47</v>
      </c>
    </row>
    <row r="8" spans="1:7" ht="19.5" customHeight="1">
      <c r="A8" s="37"/>
      <c r="B8" s="9" t="s">
        <v>15</v>
      </c>
      <c r="C8" s="2" t="s">
        <v>21</v>
      </c>
      <c r="D8" s="3">
        <v>54864</v>
      </c>
      <c r="F8" s="19" t="s">
        <v>37</v>
      </c>
      <c r="G8" s="26">
        <f>IF(G5="","",ROUNDDOWN(VLOOKUP($G$4,$C$3:$D$11,2)+IF(G5&lt;5,0,IF(G5&lt;10,(G5-5)*$D$12,IF(G5&lt;20,$D$12*5+$D$13*(G5-10),IF(G5&lt;30,$D$12*5+$D$13*10+$D$14*(G5-20),IF(G5&lt;100,$D$12*5+$D$13*10+$D$14*10+$D$15*(G5-30),$D$12*5+$D$13*10+$D$14*10+$D$15*70+$D$16*(G5-100)))))),0))</f>
      </c>
    </row>
    <row r="9" spans="1:7" ht="19.5" customHeight="1">
      <c r="A9" s="37"/>
      <c r="C9" s="2" t="s">
        <v>22</v>
      </c>
      <c r="D9" s="3">
        <v>55944</v>
      </c>
      <c r="F9" s="20" t="s">
        <v>38</v>
      </c>
      <c r="G9" s="27">
        <f>IF(G6="有",ROUNDDOWN($D$21+IF(G5&lt;5,0,IF(G5&lt;10,(G5-5)*$D$22,IF(G5&lt;20,$D$22*5+$D$23*(G5-10),IF(G5&lt;30,$D$22*5+$D$23*10+$D$24*(G5-20),IF(G5&lt;100,$D$22*5+$D$23*10+$D$24*10+$D$25*(G5-30),$D$22*5+$D$23*10+$D$24*10+$D$25*70+$D$26*(G5-100)))))),0),"")</f>
      </c>
    </row>
    <row r="10" spans="1:7" ht="19.5" customHeight="1" thickBot="1">
      <c r="A10" s="37"/>
      <c r="B10" s="7"/>
      <c r="C10" s="2" t="s">
        <v>23</v>
      </c>
      <c r="D10" s="3">
        <v>173880</v>
      </c>
      <c r="F10" s="21" t="s">
        <v>39</v>
      </c>
      <c r="G10" s="28">
        <f>IF(G5="","",SUM(G8:G9))</f>
      </c>
    </row>
    <row r="11" spans="1:4" ht="19.5" customHeight="1">
      <c r="A11" s="37"/>
      <c r="B11" s="8"/>
      <c r="C11" s="2" t="s">
        <v>24</v>
      </c>
      <c r="D11" s="3">
        <v>176796</v>
      </c>
    </row>
    <row r="12" spans="1:4" ht="19.5" customHeight="1">
      <c r="A12" s="33" t="s">
        <v>11</v>
      </c>
      <c r="B12" s="6"/>
      <c r="C12" s="2" t="s">
        <v>4</v>
      </c>
      <c r="D12" s="3">
        <v>55.08</v>
      </c>
    </row>
    <row r="13" spans="1:6" ht="19.5" customHeight="1" thickBot="1">
      <c r="A13" s="34"/>
      <c r="B13" s="9" t="s">
        <v>10</v>
      </c>
      <c r="C13" s="2" t="s">
        <v>1</v>
      </c>
      <c r="D13" s="3">
        <v>168.48</v>
      </c>
      <c r="F13" s="18" t="s">
        <v>41</v>
      </c>
    </row>
    <row r="14" spans="1:8" ht="19.5" customHeight="1">
      <c r="A14" s="34"/>
      <c r="B14" s="7"/>
      <c r="C14" s="2" t="s">
        <v>2</v>
      </c>
      <c r="D14" s="3">
        <v>180.36</v>
      </c>
      <c r="F14" s="22" t="s">
        <v>34</v>
      </c>
      <c r="G14" s="39"/>
      <c r="H14" s="42" t="s">
        <v>50</v>
      </c>
    </row>
    <row r="15" spans="1:8" ht="19.5" customHeight="1">
      <c r="A15" s="34"/>
      <c r="B15" s="9" t="s">
        <v>9</v>
      </c>
      <c r="C15" s="2" t="s">
        <v>3</v>
      </c>
      <c r="D15" s="3">
        <v>208.44</v>
      </c>
      <c r="F15" s="24" t="s">
        <v>35</v>
      </c>
      <c r="G15" s="40"/>
      <c r="H15" s="42" t="s">
        <v>49</v>
      </c>
    </row>
    <row r="16" spans="1:8" ht="19.5" customHeight="1" thickBot="1">
      <c r="A16" s="35"/>
      <c r="B16" s="8"/>
      <c r="C16" s="2" t="s">
        <v>8</v>
      </c>
      <c r="D16" s="3">
        <v>253.8</v>
      </c>
      <c r="F16" s="23" t="s">
        <v>46</v>
      </c>
      <c r="G16" s="41"/>
      <c r="H16" s="42" t="s">
        <v>51</v>
      </c>
    </row>
    <row r="17" ht="19.5" customHeight="1" thickBot="1">
      <c r="F17" t="s">
        <v>48</v>
      </c>
    </row>
    <row r="18" spans="6:7" ht="19.5" customHeight="1">
      <c r="F18" s="19" t="s">
        <v>37</v>
      </c>
      <c r="G18" s="26">
        <f>IF(G15="","",ROUNDDOWN(VLOOKUP($G$14,$C$3:$D$11,2)+IF(ROUNDDOWN(G15/2,0)&lt;5,0,IF(ROUNDDOWN(G15/2,0)&lt;10,(ROUNDDOWN(G15/2,0)-5)*$D$12,IF(ROUNDDOWN(G15/2,0)&lt;20,$D$12*5+$D$13*(ROUNDDOWN(G15/2,0)-10),IF(ROUNDDOWN(G15/2,0)&lt;30,$D$12*5+$D$13*10+$D$14*(ROUNDDOWN(G15/2,0)-20),IF(ROUNDDOWN(G15/2,0)&lt;100,$D$12*5+$D$13*10+$D$14*10+$D$15*(ROUNDDOWN(G15/2,0)-30),$D$12*5+$D$13*10+$D$14*10+$D$15*70+$D$16*(ROUNDDOWN(G15/2,0)-100)))))),0)+ROUNDDOWN(VLOOKUP($G$14,$C$3:$D$11,2)+IF(G15-ROUNDDOWN(G15/2,0)&lt;5,0,IF(G15-ROUNDDOWN(G15/2,0)&lt;10,(G15-ROUNDDOWN(G15/2,0)-5)*$D$12,IF(G15-ROUNDDOWN(G15/2,0)&lt;20,$D$12*5+$D$13*(G15-ROUNDDOWN(G15/2,0)-10),IF(G15-ROUNDDOWN(G15/2,0)&lt;30,$D$12*5+$D$13*10+$D$14*(G15-ROUNDDOWN(G15/2,0)-20),IF(G15-ROUNDDOWN(G15/2,0)&lt;100,$D$12*5+$D$13*10+$D$14*10+$D$15*(G15-ROUNDDOWN(G15/2,0)-30),$D$12*5+$D$13*10+$D$14*10+$D$15*70+$D$16*(G15-ROUNDDOWN(G15/2,0)-100)))))),0))</f>
      </c>
    </row>
    <row r="19" spans="1:7" ht="19.5" customHeight="1">
      <c r="A19" s="4" t="s">
        <v>40</v>
      </c>
      <c r="D19" s="11" t="s">
        <v>27</v>
      </c>
      <c r="F19" s="20" t="s">
        <v>38</v>
      </c>
      <c r="G19" s="27">
        <f>IF(G16="有",ROUNDDOWN($D$21+IF(ROUNDDOWN(G15/2,0)&lt;5,0,IF(ROUNDDOWN(G15/2,0)&lt;10,(ROUNDDOWN(G15/2,0)-5)*$D$22,IF(ROUNDDOWN(G15/2,0)&lt;20,$D$22*5+$D$23*(ROUNDDOWN(G15/2,0)-10),IF(ROUNDDOWN(G15/2,0)&lt;30,$D$22*5+$D$23*10+$D$24*(ROUNDDOWN(G15/2,0)-20),IF(ROUNDDOWN(G15/2,0)&lt;100,$D$22*5+$D$23*10+$D$24*10+$D$25*(ROUNDDOWN(G15/2,0)-30),$D$22*5+$D$23*10+$D$24*10+$D$25*70+$D$26*(ROUNDDOWN(G15/2,0)-100)))))),0)+ROUNDDOWN($D$21+IF(G15-ROUNDDOWN(G15/2,0)&lt;5,0,IF(G15-ROUNDDOWN(G15/2,0)&lt;10,(G15-ROUNDDOWN(G15/2,0)-5)*$D$22,IF(G15-ROUNDDOWN(G15/2,0)&lt;20,$D$22*5+$D$23*(G15-ROUNDDOWN(G15/2,0)-10),IF(G15-ROUNDDOWN(G15/2,0)&lt;30,$D$22*5+$D$23*10+$D$24*(G15-ROUNDDOWN(G15/2,0)-20),IF(G15-ROUNDDOWN(G15/2,0)&lt;100,$D$22*5+$D$23*10+$D$24*10+$D$25*(G15-ROUNDDOWN(G15/2,0)-30),$D$22*5+$D$23*10+$D$24*10+$D$25*70+$D$26*(G15-ROUNDDOWN(G15/2,0)-100)))))),0),"")</f>
      </c>
    </row>
    <row r="20" spans="1:7" ht="19.5" customHeight="1" thickBot="1">
      <c r="A20" s="38" t="s">
        <v>12</v>
      </c>
      <c r="B20" s="38"/>
      <c r="C20" s="10" t="s">
        <v>30</v>
      </c>
      <c r="D20" s="10" t="s">
        <v>25</v>
      </c>
      <c r="F20" s="21" t="s">
        <v>39</v>
      </c>
      <c r="G20" s="28">
        <f>IF(G15="","",SUM(G18:G19))</f>
      </c>
    </row>
    <row r="21" spans="1:4" ht="19.5" customHeight="1">
      <c r="A21" s="38" t="s">
        <v>28</v>
      </c>
      <c r="B21" s="38"/>
      <c r="C21" s="10" t="s">
        <v>29</v>
      </c>
      <c r="D21" s="29">
        <v>1427.76</v>
      </c>
    </row>
    <row r="22" spans="1:4" ht="19.5" customHeight="1">
      <c r="A22" s="12"/>
      <c r="B22" s="13"/>
      <c r="C22" s="5" t="s">
        <v>0</v>
      </c>
      <c r="D22" s="30">
        <v>72.36</v>
      </c>
    </row>
    <row r="23" spans="1:6" ht="19.5" customHeight="1">
      <c r="A23" s="31" t="s">
        <v>31</v>
      </c>
      <c r="B23" s="32"/>
      <c r="C23" s="5" t="s">
        <v>5</v>
      </c>
      <c r="D23" s="30">
        <v>180.36</v>
      </c>
      <c r="F23" s="25" t="s">
        <v>45</v>
      </c>
    </row>
    <row r="24" spans="1:6" ht="19.5" customHeight="1">
      <c r="A24" s="31" t="s">
        <v>32</v>
      </c>
      <c r="B24" s="32"/>
      <c r="C24" s="5" t="s">
        <v>6</v>
      </c>
      <c r="D24" s="30">
        <v>210.6</v>
      </c>
      <c r="F24" s="25" t="s">
        <v>42</v>
      </c>
    </row>
    <row r="25" spans="1:6" ht="19.5" customHeight="1">
      <c r="A25" s="14"/>
      <c r="B25" s="15"/>
      <c r="C25" s="5" t="s">
        <v>7</v>
      </c>
      <c r="D25" s="30">
        <v>245.16</v>
      </c>
      <c r="F25" s="25" t="s">
        <v>43</v>
      </c>
    </row>
    <row r="26" spans="1:6" ht="19.5" customHeight="1">
      <c r="A26" s="16"/>
      <c r="B26" s="17"/>
      <c r="C26" s="5" t="s">
        <v>8</v>
      </c>
      <c r="D26" s="30">
        <v>299.16</v>
      </c>
      <c r="F26" s="25" t="s">
        <v>44</v>
      </c>
    </row>
  </sheetData>
  <sheetProtection sheet="1" selectLockedCells="1"/>
  <mergeCells count="7">
    <mergeCell ref="A24:B24"/>
    <mergeCell ref="A23:B23"/>
    <mergeCell ref="A12:A16"/>
    <mergeCell ref="A2:C2"/>
    <mergeCell ref="A3:A11"/>
    <mergeCell ref="A21:B21"/>
    <mergeCell ref="A20:B20"/>
  </mergeCells>
  <dataValidations count="6">
    <dataValidation type="list" allowBlank="1" showInputMessage="1" showErrorMessage="1" sqref="G14">
      <formula1>$C$3:$C$11</formula1>
    </dataValidation>
    <dataValidation allowBlank="1" showInputMessage="1" showErrorMessage="1" prompt="2か月当たりの使用量を入力してください。" sqref="G15"/>
    <dataValidation allowBlank="1" showInputMessage="1" showErrorMessage="1" prompt="1か月当たりの使用量を入力してください。" sqref="G5"/>
    <dataValidation type="list" allowBlank="1" showInputMessage="1" showErrorMessage="1" sqref="G16">
      <formula1>"有,無"</formula1>
    </dataValidation>
    <dataValidation type="list" allowBlank="1" showInputMessage="1" showErrorMessage="1" sqref="G6">
      <formula1>"有,無"</formula1>
    </dataValidation>
    <dataValidation type="list" allowBlank="1" showInputMessage="1" showErrorMessage="1" sqref="G4">
      <formula1>$C$3:$C$11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上越市ガス水道局</dc:creator>
  <cp:keywords/>
  <dc:description/>
  <cp:lastModifiedBy>101083</cp:lastModifiedBy>
  <dcterms:created xsi:type="dcterms:W3CDTF">2012-08-27T05:39:31Z</dcterms:created>
  <dcterms:modified xsi:type="dcterms:W3CDTF">2015-11-05T01:30:55Z</dcterms:modified>
  <cp:category/>
  <cp:version/>
  <cp:contentType/>
  <cp:contentStatus/>
</cp:coreProperties>
</file>