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0" yWindow="120" windowWidth="14175" windowHeight="12270" activeTab="0"/>
  </bookViews>
  <sheets>
    <sheet name="ガス料金計算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<sst xmlns="http://schemas.openxmlformats.org/spreadsheetml/2006/main" count="101" uniqueCount="43">
  <si>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使用量区分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</si>
  <si>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</si>
  <si>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</si>
  <si>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基本料金</t>
  </si>
  <si>
    <t>調整単位料金</t>
  </si>
  <si>
    <t>◆直近12ヶ月の一般契約料金表</t>
  </si>
  <si>
    <t>◆直近12ヶ月の家庭用温水暖房契約料金表</t>
  </si>
  <si>
    <t>(税込）</t>
  </si>
  <si>
    <t>◆直近12ヶ月の家庭用コージェネレーション契約料金表</t>
  </si>
  <si>
    <r>
      <t>m</t>
    </r>
    <r>
      <rPr>
        <vertAlign val="superscript"/>
        <sz val="11"/>
        <color indexed="8"/>
        <rFont val="ＭＳ Ｐゴシック"/>
        <family val="3"/>
      </rPr>
      <t>3</t>
    </r>
  </si>
  <si>
    <t>円</t>
  </si>
  <si>
    <t>家庭用コージェネレーション契約</t>
  </si>
  <si>
    <t>（エコ得ぷらん）</t>
  </si>
  <si>
    <t>以下の項目に入力すると、家庭用ガス料金メニューの料金比較ができます。</t>
  </si>
  <si>
    <t>家庭用温水暖房契約（冬トクぷらん）</t>
  </si>
  <si>
    <t>①検針年月を選択してください。</t>
  </si>
  <si>
    <t>②ガスの使用量を入力してください。</t>
  </si>
  <si>
    <t>（注意）</t>
  </si>
  <si>
    <t>　（直近12ヶ月の検針月を選択できます）</t>
  </si>
  <si>
    <t>▼計算結果（税込、1か月当たり）</t>
  </si>
  <si>
    <t>実際の請求金額とは異なる場合がございます。ご了承下さい。</t>
  </si>
  <si>
    <t>料金改定に伴う新旧料金按分計算・日割計算・遅収料金・警報器リース料金等には対応できませんので、</t>
  </si>
  <si>
    <t>◆託送供給料金（二部料金）</t>
  </si>
  <si>
    <t>小売託送料金（二部料金）</t>
  </si>
  <si>
    <t>※上記のガス料金に含まれる託送供給料金相当額</t>
  </si>
  <si>
    <r>
      <t>26～150m</t>
    </r>
    <r>
      <rPr>
        <vertAlign val="superscript"/>
        <sz val="11"/>
        <color indexed="8"/>
        <rFont val="ＭＳ Ｐゴシック"/>
        <family val="3"/>
      </rPr>
      <t>3</t>
    </r>
  </si>
  <si>
    <r>
      <t>151～250m</t>
    </r>
    <r>
      <rPr>
        <vertAlign val="superscript"/>
        <sz val="11"/>
        <color indexed="8"/>
        <rFont val="ＭＳ Ｐゴシック"/>
        <family val="3"/>
      </rPr>
      <t>3</t>
    </r>
  </si>
  <si>
    <t>一般契約（一般ガス供給契約）</t>
  </si>
  <si>
    <t>(税抜）</t>
  </si>
  <si>
    <t>令和5年4月以降</t>
  </si>
  <si>
    <r>
      <t>151m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</si>
  <si>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</si>
  <si>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</si>
  <si>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</si>
  <si>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</si>
  <si>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</si>
  <si>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</si>
  <si>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</si>
  <si>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</si>
  <si>
    <t>令和6年2月</t>
  </si>
  <si>
    <t>令和6年3月</t>
  </si>
  <si>
    <t>令和6年4月</t>
  </si>
  <si>
    <t>令和6年5月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</si>
</sst>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0_ "/>
    <numFmt numFmtId="179" formatCode="0.0_ "/>
    <numFmt numFmtId="180" formatCode="#,##0.000;[Red]\-#,##0.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B05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33" borderId="12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40" fontId="49" fillId="0" borderId="14" xfId="48" applyNumberFormat="1" applyFont="1" applyBorder="1" applyAlignment="1">
      <alignment vertical="center"/>
    </xf>
    <xf numFmtId="40" fontId="49" fillId="0" borderId="15" xfId="48" applyNumberFormat="1" applyFont="1" applyBorder="1" applyAlignment="1">
      <alignment vertical="center"/>
    </xf>
    <xf numFmtId="176" fontId="49" fillId="0" borderId="15" xfId="0" applyNumberFormat="1" applyFont="1" applyBorder="1" applyAlignment="1">
      <alignment vertical="center"/>
    </xf>
    <xf numFmtId="40" fontId="49" fillId="0" borderId="14" xfId="48" applyNumberFormat="1" applyFont="1" applyFill="1" applyBorder="1" applyAlignment="1">
      <alignment vertical="center"/>
    </xf>
    <xf numFmtId="40" fontId="49" fillId="0" borderId="15" xfId="48" applyNumberFormat="1" applyFont="1" applyFill="1" applyBorder="1" applyAlignment="1">
      <alignment vertical="center"/>
    </xf>
    <xf numFmtId="176" fontId="49" fillId="0" borderId="15" xfId="0" applyNumberFormat="1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38" fontId="51" fillId="0" borderId="12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40" fontId="49" fillId="35" borderId="14" xfId="48" applyNumberFormat="1" applyFont="1" applyFill="1" applyBorder="1" applyAlignment="1">
      <alignment vertical="center"/>
    </xf>
    <xf numFmtId="40" fontId="49" fillId="35" borderId="15" xfId="48" applyNumberFormat="1" applyFont="1" applyFill="1" applyBorder="1" applyAlignment="1">
      <alignment vertical="center"/>
    </xf>
    <xf numFmtId="176" fontId="49" fillId="35" borderId="15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9"/>
  <sheetViews>
    <sheetView showGridLines="0" tabSelected="1" zoomScalePageLayoutView="0" workbookViewId="0" topLeftCell="J1">
      <selection activeCell="J1" sqref="J1"/>
    </sheetView>
  </sheetViews>
  <sheetFormatPr defaultColWidth="9.140625" defaultRowHeight="19.5" customHeight="1"/>
  <cols>
    <col min="1" max="1" width="15.421875" style="0" hidden="1" customWidth="1"/>
    <col min="2" max="2" width="9.00390625" style="0" hidden="1" customWidth="1"/>
    <col min="3" max="3" width="13.00390625" style="0" hidden="1" customWidth="1"/>
    <col min="4" max="4" width="9.00390625" style="0" hidden="1" customWidth="1"/>
    <col min="5" max="5" width="13.00390625" style="0" hidden="1" customWidth="1"/>
    <col min="6" max="6" width="9.00390625" style="0" hidden="1" customWidth="1"/>
    <col min="7" max="7" width="13.00390625" style="0" hidden="1" customWidth="1"/>
    <col min="8" max="8" width="9.00390625" style="0" hidden="1" customWidth="1"/>
    <col min="9" max="9" width="13.00390625" style="0" hidden="1" customWidth="1"/>
    <col min="12" max="12" width="13.57421875" style="0" customWidth="1"/>
    <col min="14" max="14" width="13.57421875" style="0" customWidth="1"/>
    <col min="15" max="15" width="9.00390625" style="0" customWidth="1"/>
    <col min="16" max="16" width="13.57421875" style="0" customWidth="1"/>
    <col min="18" max="18" width="13.57421875" style="0" customWidth="1"/>
  </cols>
  <sheetData>
    <row r="1" spans="1:10" ht="19.5" customHeight="1">
      <c r="A1" s="24" t="s">
        <v>29</v>
      </c>
      <c r="J1" t="s">
        <v>13</v>
      </c>
    </row>
    <row r="2" spans="1:9" ht="19.5" customHeight="1">
      <c r="A2" t="s">
        <v>5</v>
      </c>
      <c r="I2" s="5" t="s">
        <v>7</v>
      </c>
    </row>
    <row r="3" spans="1:14" ht="19.5" customHeight="1" thickBot="1">
      <c r="A3" s="29" t="s">
        <v>0</v>
      </c>
      <c r="B3" s="37" t="s">
        <v>1</v>
      </c>
      <c r="C3" s="37"/>
      <c r="D3" s="37" t="s">
        <v>25</v>
      </c>
      <c r="E3" s="37"/>
      <c r="F3" s="37" t="s">
        <v>26</v>
      </c>
      <c r="G3" s="37"/>
      <c r="H3" s="35" t="s">
        <v>2</v>
      </c>
      <c r="I3" s="36"/>
      <c r="J3" t="s">
        <v>15</v>
      </c>
      <c r="N3" s="1"/>
    </row>
    <row r="4" spans="1:14" ht="19.5" customHeight="1" thickBot="1">
      <c r="A4" s="29"/>
      <c r="B4" s="13" t="s">
        <v>3</v>
      </c>
      <c r="C4" s="14" t="s">
        <v>4</v>
      </c>
      <c r="D4" s="13" t="s">
        <v>3</v>
      </c>
      <c r="E4" s="14" t="s">
        <v>4</v>
      </c>
      <c r="F4" s="13" t="s">
        <v>3</v>
      </c>
      <c r="G4" s="14" t="s">
        <v>4</v>
      </c>
      <c r="H4" s="13" t="s">
        <v>3</v>
      </c>
      <c r="I4" s="14" t="s">
        <v>4</v>
      </c>
      <c r="J4" s="27" t="s">
        <v>18</v>
      </c>
      <c r="N4" s="7"/>
    </row>
    <row r="5" spans="1:10" ht="19.5" customHeight="1" thickBot="1">
      <c r="A5" s="3" t="s">
        <v>42</v>
      </c>
      <c r="B5" s="18">
        <v>374</v>
      </c>
      <c r="C5" s="19">
        <v>144.59</v>
      </c>
      <c r="D5" s="18">
        <v>418</v>
      </c>
      <c r="E5" s="20">
        <v>142.82</v>
      </c>
      <c r="F5" s="18">
        <v>638</v>
      </c>
      <c r="G5" s="20">
        <v>141.36</v>
      </c>
      <c r="H5" s="18">
        <v>638</v>
      </c>
      <c r="I5" s="20">
        <v>141.36</v>
      </c>
      <c r="J5" s="2" t="s">
        <v>16</v>
      </c>
    </row>
    <row r="6" spans="1:15" ht="19.5" customHeight="1" thickBot="1">
      <c r="A6" s="3" t="s">
        <v>41</v>
      </c>
      <c r="B6" s="18">
        <v>374</v>
      </c>
      <c r="C6" s="19">
        <v>143.19</v>
      </c>
      <c r="D6" s="18">
        <v>418</v>
      </c>
      <c r="E6" s="20">
        <v>141.42</v>
      </c>
      <c r="F6" s="18">
        <v>638</v>
      </c>
      <c r="G6" s="20">
        <v>139.96</v>
      </c>
      <c r="H6" s="18">
        <v>638</v>
      </c>
      <c r="I6" s="20">
        <v>139.96</v>
      </c>
      <c r="N6" s="12"/>
      <c r="O6" s="8" t="s">
        <v>9</v>
      </c>
    </row>
    <row r="7" spans="1:13" ht="19.5" customHeight="1">
      <c r="A7" s="3" t="s">
        <v>40</v>
      </c>
      <c r="B7" s="18">
        <v>374</v>
      </c>
      <c r="C7" s="19">
        <v>140.63</v>
      </c>
      <c r="D7" s="18">
        <v>418</v>
      </c>
      <c r="E7" s="20">
        <v>138.86</v>
      </c>
      <c r="F7" s="18">
        <v>638</v>
      </c>
      <c r="G7" s="20">
        <v>137.4</v>
      </c>
      <c r="H7" s="18">
        <v>638</v>
      </c>
      <c r="I7" s="20">
        <v>137.4</v>
      </c>
      <c r="J7" t="s">
        <v>19</v>
      </c>
      <c r="K7" s="1"/>
      <c r="L7" s="1"/>
      <c r="M7" s="1"/>
    </row>
    <row r="8" spans="1:13" ht="19.5" customHeight="1" thickBot="1">
      <c r="A8" s="3" t="s">
        <v>39</v>
      </c>
      <c r="B8" s="18">
        <v>374</v>
      </c>
      <c r="C8" s="19">
        <v>136.59</v>
      </c>
      <c r="D8" s="18">
        <v>418</v>
      </c>
      <c r="E8" s="20">
        <v>134.82</v>
      </c>
      <c r="F8" s="18">
        <v>638</v>
      </c>
      <c r="G8" s="20">
        <v>133.35999999999999</v>
      </c>
      <c r="H8" s="18">
        <v>638</v>
      </c>
      <c r="I8" s="20">
        <v>133.35999999999999</v>
      </c>
      <c r="J8" s="9" t="s">
        <v>27</v>
      </c>
      <c r="K8" s="1"/>
      <c r="L8" s="1"/>
      <c r="M8" s="1"/>
    </row>
    <row r="9" spans="1:15" ht="19.5" customHeight="1" thickBot="1">
      <c r="A9" s="3" t="s">
        <v>38</v>
      </c>
      <c r="B9" s="18">
        <v>374</v>
      </c>
      <c r="C9" s="19">
        <v>135.1</v>
      </c>
      <c r="D9" s="18">
        <v>418</v>
      </c>
      <c r="E9" s="20">
        <v>133.33</v>
      </c>
      <c r="F9" s="18">
        <v>638</v>
      </c>
      <c r="G9" s="20">
        <v>131.87</v>
      </c>
      <c r="H9" s="18">
        <v>638</v>
      </c>
      <c r="I9" s="20">
        <v>131.87</v>
      </c>
      <c r="N9" s="11">
        <f>IF(N6="","",IF(N6&lt;26,ROUNDDOWN(VLOOKUP(N4,A3:I16,2,FALSE)+VLOOKUP(N4,A3:I16,3,FALSE)*N6,0),IF(N6&lt;151,ROUNDDOWN(VLOOKUP(N4,A3:I16,4,FALSE)+VLOOKUP(N4,A3:I16,5,FALSE)*N6,0),IF(N6&lt;251,ROUNDDOWN(VLOOKUP(N4,A3:I16,6,FALSE)+VLOOKUP(N4,A3:I16,7,FALSE)*N6,0),ROUNDDOWN(VLOOKUP(N4,A3:I16,8,FALSE)+VLOOKUP(N4,A3:I16,9,FALSE)*N6,0)))))</f>
      </c>
      <c r="O9" t="s">
        <v>10</v>
      </c>
    </row>
    <row r="10" spans="1:10" ht="19.5" customHeight="1" thickBot="1">
      <c r="A10" s="3" t="s">
        <v>37</v>
      </c>
      <c r="B10" s="18">
        <v>374</v>
      </c>
      <c r="C10" s="19">
        <v>134.11</v>
      </c>
      <c r="D10" s="18">
        <v>418</v>
      </c>
      <c r="E10" s="20">
        <v>132.34</v>
      </c>
      <c r="F10" s="18">
        <v>638</v>
      </c>
      <c r="G10" s="20">
        <v>130.88</v>
      </c>
      <c r="H10" s="18">
        <v>638</v>
      </c>
      <c r="I10" s="20">
        <v>130.88</v>
      </c>
      <c r="J10" s="10" t="s">
        <v>14</v>
      </c>
    </row>
    <row r="11" spans="1:15" ht="19.5" customHeight="1" thickBot="1">
      <c r="A11" s="3" t="s">
        <v>36</v>
      </c>
      <c r="B11" s="18">
        <v>374</v>
      </c>
      <c r="C11" s="19">
        <v>133.95000000000002</v>
      </c>
      <c r="D11" s="18">
        <v>418</v>
      </c>
      <c r="E11" s="20">
        <v>132.18</v>
      </c>
      <c r="F11" s="18">
        <v>638</v>
      </c>
      <c r="G11" s="20">
        <v>130.72</v>
      </c>
      <c r="H11" s="18">
        <v>638</v>
      </c>
      <c r="I11" s="20">
        <v>130.72</v>
      </c>
      <c r="J11" s="10"/>
      <c r="N11" s="11">
        <f>IF(N6="","",IF(N6&lt;26,ROUNDDOWN(VLOOKUP(N4,A20:I31,2,FALSE)+VLOOKUP(N4,A20:I31,3,FALSE)*N6,0),IF(N6&lt;151,ROUNDDOWN(VLOOKUP(N4,A20:I31,4,FALSE)+VLOOKUP(N4,A20:I31,5,FALSE)*N6,0),IF(N6&lt;251,ROUNDDOWN(VLOOKUP(N4,A20:I31,6,FALSE)+VLOOKUP(N4,A20:I31,7,FALSE)*N6,0),ROUNDDOWN(VLOOKUP(N4,A20:I31,8,FALSE)+VLOOKUP(N4,A20:I31,9,FALSE)*N6,0)))))</f>
      </c>
      <c r="O11" t="s">
        <v>10</v>
      </c>
    </row>
    <row r="12" spans="1:14" ht="19.5" customHeight="1" thickBot="1">
      <c r="A12" s="3" t="s">
        <v>35</v>
      </c>
      <c r="B12" s="18">
        <v>374</v>
      </c>
      <c r="C12" s="19">
        <v>134.28</v>
      </c>
      <c r="D12" s="18">
        <v>418</v>
      </c>
      <c r="E12" s="20">
        <v>132.51</v>
      </c>
      <c r="F12" s="18">
        <v>638</v>
      </c>
      <c r="G12" s="20">
        <v>131.05</v>
      </c>
      <c r="H12" s="18">
        <v>638</v>
      </c>
      <c r="I12" s="20">
        <v>131.05</v>
      </c>
      <c r="J12" s="10" t="s">
        <v>11</v>
      </c>
      <c r="N12" s="28"/>
    </row>
    <row r="13" spans="1:15" ht="19.5" customHeight="1" thickBot="1">
      <c r="A13" s="3" t="s">
        <v>34</v>
      </c>
      <c r="B13" s="18">
        <v>374</v>
      </c>
      <c r="C13" s="19">
        <v>120.51</v>
      </c>
      <c r="D13" s="18">
        <v>418</v>
      </c>
      <c r="E13" s="20">
        <v>118.74</v>
      </c>
      <c r="F13" s="18">
        <v>638</v>
      </c>
      <c r="G13" s="20">
        <v>117.28</v>
      </c>
      <c r="H13" s="18">
        <v>638</v>
      </c>
      <c r="I13" s="20">
        <v>117.28</v>
      </c>
      <c r="J13" s="10" t="s">
        <v>12</v>
      </c>
      <c r="N13" s="11">
        <f>IF(N6="","",ROUNDDOWN(VLOOKUP(N4,A34:C45,2,FALSE)+VLOOKUP(N4,A34:C45,3,FALSE)*N6,0))</f>
      </c>
      <c r="O13" t="s">
        <v>10</v>
      </c>
    </row>
    <row r="14" spans="1:9" ht="19.5" customHeight="1">
      <c r="A14" s="3" t="s">
        <v>33</v>
      </c>
      <c r="B14" s="18">
        <v>374</v>
      </c>
      <c r="C14" s="19">
        <v>125.88</v>
      </c>
      <c r="D14" s="18">
        <v>418</v>
      </c>
      <c r="E14" s="20">
        <v>124.11</v>
      </c>
      <c r="F14" s="18">
        <v>638</v>
      </c>
      <c r="G14" s="20">
        <v>122.65</v>
      </c>
      <c r="H14" s="18">
        <v>638</v>
      </c>
      <c r="I14" s="20">
        <v>122.65</v>
      </c>
    </row>
    <row r="15" spans="1:14" ht="19.5" customHeight="1" thickBot="1">
      <c r="A15" s="3" t="s">
        <v>32</v>
      </c>
      <c r="B15" s="18">
        <v>374</v>
      </c>
      <c r="C15" s="19">
        <v>134.54</v>
      </c>
      <c r="D15" s="18">
        <v>418</v>
      </c>
      <c r="E15" s="20">
        <v>132.77</v>
      </c>
      <c r="F15" s="18">
        <v>638</v>
      </c>
      <c r="G15" s="20">
        <v>131.31</v>
      </c>
      <c r="H15" s="18">
        <v>638</v>
      </c>
      <c r="I15" s="20">
        <v>131.31</v>
      </c>
      <c r="N15" s="25" t="s">
        <v>24</v>
      </c>
    </row>
    <row r="16" spans="1:15" ht="19.5" customHeight="1" thickBot="1">
      <c r="A16" s="3" t="s">
        <v>31</v>
      </c>
      <c r="B16" s="18">
        <v>374</v>
      </c>
      <c r="C16" s="19">
        <v>143.28</v>
      </c>
      <c r="D16" s="18">
        <v>418</v>
      </c>
      <c r="E16" s="20">
        <v>141.51</v>
      </c>
      <c r="F16" s="18">
        <v>638</v>
      </c>
      <c r="G16" s="20">
        <v>140.05</v>
      </c>
      <c r="H16" s="18">
        <v>638</v>
      </c>
      <c r="I16" s="20">
        <v>140.05</v>
      </c>
      <c r="N16" s="26">
        <f>IF(N6="","",ROUNDDOWN(ROUNDDOWN(IF(N6&lt;26,B49+C49*N6,IF(N6&gt;150,F49+G49*N6,D49+E49*N6)),0)*1.1,0))</f>
      </c>
      <c r="O16" t="s">
        <v>10</v>
      </c>
    </row>
    <row r="17" spans="1:9" ht="19.5" customHeight="1">
      <c r="A17" t="s">
        <v>6</v>
      </c>
      <c r="I17" s="5" t="s">
        <v>7</v>
      </c>
    </row>
    <row r="18" spans="1:10" ht="19.5" customHeight="1">
      <c r="A18" s="29" t="s">
        <v>0</v>
      </c>
      <c r="B18" s="35" t="s">
        <v>1</v>
      </c>
      <c r="C18" s="36"/>
      <c r="D18" s="35" t="s">
        <v>25</v>
      </c>
      <c r="E18" s="36"/>
      <c r="F18" s="35" t="s">
        <v>26</v>
      </c>
      <c r="G18" s="36"/>
      <c r="H18" s="35" t="s">
        <v>2</v>
      </c>
      <c r="I18" s="36"/>
      <c r="J18" s="16" t="s">
        <v>17</v>
      </c>
    </row>
    <row r="19" spans="1:10" ht="19.5" customHeight="1">
      <c r="A19" s="4"/>
      <c r="B19" s="13" t="s">
        <v>3</v>
      </c>
      <c r="C19" s="14" t="s">
        <v>4</v>
      </c>
      <c r="D19" s="13" t="s">
        <v>3</v>
      </c>
      <c r="E19" s="14" t="s">
        <v>4</v>
      </c>
      <c r="F19" s="13" t="s">
        <v>3</v>
      </c>
      <c r="G19" s="14" t="s">
        <v>4</v>
      </c>
      <c r="H19" s="13" t="s">
        <v>3</v>
      </c>
      <c r="I19" s="14" t="s">
        <v>4</v>
      </c>
      <c r="J19" s="15" t="s">
        <v>21</v>
      </c>
    </row>
    <row r="20" spans="1:10" ht="19.5" customHeight="1">
      <c r="A20" s="17" t="s">
        <v>42</v>
      </c>
      <c r="B20" s="21">
        <v>374</v>
      </c>
      <c r="C20" s="22">
        <v>144.59</v>
      </c>
      <c r="D20" s="21">
        <v>418</v>
      </c>
      <c r="E20" s="23">
        <v>142.82</v>
      </c>
      <c r="F20" s="21">
        <v>638</v>
      </c>
      <c r="G20" s="23">
        <v>141.36</v>
      </c>
      <c r="H20" s="21">
        <v>638</v>
      </c>
      <c r="I20" s="23">
        <v>141.36</v>
      </c>
      <c r="J20" s="16" t="s">
        <v>20</v>
      </c>
    </row>
    <row r="21" spans="1:9" ht="19.5" customHeight="1">
      <c r="A21" s="31" t="s">
        <v>41</v>
      </c>
      <c r="B21" s="32">
        <v>1364</v>
      </c>
      <c r="C21" s="33">
        <v>110.38</v>
      </c>
      <c r="D21" s="32">
        <v>1364</v>
      </c>
      <c r="E21" s="34">
        <v>110.38</v>
      </c>
      <c r="F21" s="32">
        <v>1980</v>
      </c>
      <c r="G21" s="34">
        <v>106.28</v>
      </c>
      <c r="H21" s="32">
        <v>1980</v>
      </c>
      <c r="I21" s="34">
        <v>106.28</v>
      </c>
    </row>
    <row r="22" spans="1:14" ht="19.5" customHeight="1">
      <c r="A22" s="31" t="s">
        <v>40</v>
      </c>
      <c r="B22" s="32">
        <v>1364</v>
      </c>
      <c r="C22" s="33">
        <v>107.82</v>
      </c>
      <c r="D22" s="32">
        <v>1364</v>
      </c>
      <c r="E22" s="34">
        <v>107.82</v>
      </c>
      <c r="F22" s="32">
        <v>1980</v>
      </c>
      <c r="G22" s="34">
        <v>103.72</v>
      </c>
      <c r="H22" s="32">
        <v>1980</v>
      </c>
      <c r="I22" s="34">
        <v>103.72</v>
      </c>
      <c r="N22" s="30"/>
    </row>
    <row r="23" spans="1:9" ht="19.5" customHeight="1">
      <c r="A23" s="31" t="s">
        <v>39</v>
      </c>
      <c r="B23" s="32">
        <v>1364</v>
      </c>
      <c r="C23" s="33">
        <v>103.78</v>
      </c>
      <c r="D23" s="32">
        <v>1364</v>
      </c>
      <c r="E23" s="34">
        <v>103.78</v>
      </c>
      <c r="F23" s="32">
        <v>1980</v>
      </c>
      <c r="G23" s="34">
        <v>99.68</v>
      </c>
      <c r="H23" s="32">
        <v>1980</v>
      </c>
      <c r="I23" s="34">
        <v>99.68</v>
      </c>
    </row>
    <row r="24" spans="1:9" ht="19.5" customHeight="1">
      <c r="A24" s="31" t="s">
        <v>38</v>
      </c>
      <c r="B24" s="32">
        <v>1364</v>
      </c>
      <c r="C24" s="33">
        <v>102.29</v>
      </c>
      <c r="D24" s="32">
        <v>1364</v>
      </c>
      <c r="E24" s="34">
        <v>102.29</v>
      </c>
      <c r="F24" s="32">
        <v>1980</v>
      </c>
      <c r="G24" s="34">
        <v>98.19</v>
      </c>
      <c r="H24" s="32">
        <v>1980</v>
      </c>
      <c r="I24" s="34">
        <v>98.19</v>
      </c>
    </row>
    <row r="25" spans="1:9" ht="19.5" customHeight="1">
      <c r="A25" s="31" t="s">
        <v>37</v>
      </c>
      <c r="B25" s="32">
        <v>1364</v>
      </c>
      <c r="C25" s="33">
        <v>101.3</v>
      </c>
      <c r="D25" s="32">
        <v>1364</v>
      </c>
      <c r="E25" s="34">
        <v>101.3</v>
      </c>
      <c r="F25" s="32">
        <v>1980</v>
      </c>
      <c r="G25" s="34">
        <v>97.2</v>
      </c>
      <c r="H25" s="32">
        <v>1980</v>
      </c>
      <c r="I25" s="34">
        <v>97.2</v>
      </c>
    </row>
    <row r="26" spans="1:9" ht="19.5" customHeight="1">
      <c r="A26" s="17" t="s">
        <v>36</v>
      </c>
      <c r="B26" s="21">
        <v>374</v>
      </c>
      <c r="C26" s="22">
        <v>133.95000000000002</v>
      </c>
      <c r="D26" s="21">
        <v>418</v>
      </c>
      <c r="E26" s="23">
        <v>132.18</v>
      </c>
      <c r="F26" s="21">
        <v>638</v>
      </c>
      <c r="G26" s="23">
        <v>130.72</v>
      </c>
      <c r="H26" s="21">
        <v>638</v>
      </c>
      <c r="I26" s="23">
        <v>130.72</v>
      </c>
    </row>
    <row r="27" spans="1:9" ht="19.5" customHeight="1">
      <c r="A27" s="17" t="s">
        <v>35</v>
      </c>
      <c r="B27" s="21">
        <v>374</v>
      </c>
      <c r="C27" s="22">
        <v>134.28</v>
      </c>
      <c r="D27" s="21">
        <v>418</v>
      </c>
      <c r="E27" s="23">
        <v>132.51</v>
      </c>
      <c r="F27" s="21">
        <v>638</v>
      </c>
      <c r="G27" s="23">
        <v>131.05</v>
      </c>
      <c r="H27" s="21">
        <v>638</v>
      </c>
      <c r="I27" s="23">
        <v>131.05</v>
      </c>
    </row>
    <row r="28" spans="1:9" ht="19.5" customHeight="1">
      <c r="A28" s="17" t="s">
        <v>34</v>
      </c>
      <c r="B28" s="21">
        <v>374</v>
      </c>
      <c r="C28" s="22">
        <v>120.51</v>
      </c>
      <c r="D28" s="21">
        <v>418</v>
      </c>
      <c r="E28" s="23">
        <v>118.74</v>
      </c>
      <c r="F28" s="21">
        <v>638</v>
      </c>
      <c r="G28" s="23">
        <v>117.28</v>
      </c>
      <c r="H28" s="21">
        <v>638</v>
      </c>
      <c r="I28" s="23">
        <v>117.28</v>
      </c>
    </row>
    <row r="29" spans="1:9" ht="19.5" customHeight="1">
      <c r="A29" s="17" t="s">
        <v>33</v>
      </c>
      <c r="B29" s="21">
        <v>374</v>
      </c>
      <c r="C29" s="22">
        <v>125.88</v>
      </c>
      <c r="D29" s="21">
        <v>418</v>
      </c>
      <c r="E29" s="23">
        <v>124.11</v>
      </c>
      <c r="F29" s="21">
        <v>638</v>
      </c>
      <c r="G29" s="23">
        <v>122.65</v>
      </c>
      <c r="H29" s="21">
        <v>638</v>
      </c>
      <c r="I29" s="23">
        <v>122.65</v>
      </c>
    </row>
    <row r="30" spans="1:9" ht="19.5" customHeight="1">
      <c r="A30" s="17" t="s">
        <v>32</v>
      </c>
      <c r="B30" s="21">
        <v>374</v>
      </c>
      <c r="C30" s="22">
        <v>134.54</v>
      </c>
      <c r="D30" s="21">
        <v>418</v>
      </c>
      <c r="E30" s="23">
        <v>132.77</v>
      </c>
      <c r="F30" s="21">
        <v>638</v>
      </c>
      <c r="G30" s="23">
        <v>131.31</v>
      </c>
      <c r="H30" s="21">
        <v>638</v>
      </c>
      <c r="I30" s="23">
        <v>131.31</v>
      </c>
    </row>
    <row r="31" spans="1:9" ht="19.5" customHeight="1">
      <c r="A31" s="17" t="s">
        <v>31</v>
      </c>
      <c r="B31" s="21">
        <v>374</v>
      </c>
      <c r="C31" s="22">
        <v>143.28</v>
      </c>
      <c r="D31" s="21">
        <v>418</v>
      </c>
      <c r="E31" s="23">
        <v>141.51</v>
      </c>
      <c r="F31" s="21">
        <v>638</v>
      </c>
      <c r="G31" s="23">
        <v>140.05</v>
      </c>
      <c r="H31" s="21">
        <v>638</v>
      </c>
      <c r="I31" s="23">
        <v>140.05</v>
      </c>
    </row>
    <row r="32" spans="1:5" ht="19.5" customHeight="1">
      <c r="A32" t="s">
        <v>8</v>
      </c>
      <c r="E32" s="6"/>
    </row>
    <row r="33" spans="1:3" ht="19.5" customHeight="1">
      <c r="A33" s="3"/>
      <c r="B33" s="13" t="s">
        <v>3</v>
      </c>
      <c r="C33" s="14" t="s">
        <v>4</v>
      </c>
    </row>
    <row r="34" spans="1:3" ht="19.5" customHeight="1">
      <c r="A34" s="3" t="s">
        <v>42</v>
      </c>
      <c r="B34" s="18">
        <v>1364</v>
      </c>
      <c r="C34" s="19">
        <v>101.77</v>
      </c>
    </row>
    <row r="35" spans="1:3" ht="19.5" customHeight="1">
      <c r="A35" s="3" t="s">
        <v>41</v>
      </c>
      <c r="B35" s="18">
        <v>1364</v>
      </c>
      <c r="C35" s="19">
        <v>100.37</v>
      </c>
    </row>
    <row r="36" spans="1:3" ht="19.5" customHeight="1">
      <c r="A36" s="3" t="s">
        <v>40</v>
      </c>
      <c r="B36" s="18">
        <v>1364</v>
      </c>
      <c r="C36" s="19">
        <v>97.81</v>
      </c>
    </row>
    <row r="37" spans="1:3" ht="19.5" customHeight="1">
      <c r="A37" s="3" t="s">
        <v>39</v>
      </c>
      <c r="B37" s="18">
        <v>1364</v>
      </c>
      <c r="C37" s="19">
        <v>93.76999999999998</v>
      </c>
    </row>
    <row r="38" spans="1:3" ht="19.5" customHeight="1">
      <c r="A38" s="3" t="s">
        <v>38</v>
      </c>
      <c r="B38" s="18">
        <v>1364</v>
      </c>
      <c r="C38" s="19">
        <v>92.28</v>
      </c>
    </row>
    <row r="39" spans="1:3" ht="19.5" customHeight="1">
      <c r="A39" s="3" t="s">
        <v>37</v>
      </c>
      <c r="B39" s="18">
        <v>1364</v>
      </c>
      <c r="C39" s="19">
        <v>91.29</v>
      </c>
    </row>
    <row r="40" spans="1:3" ht="19.5" customHeight="1">
      <c r="A40" s="3" t="s">
        <v>36</v>
      </c>
      <c r="B40" s="18">
        <v>1364</v>
      </c>
      <c r="C40" s="19">
        <v>91.13</v>
      </c>
    </row>
    <row r="41" spans="1:3" ht="19.5" customHeight="1">
      <c r="A41" s="3" t="s">
        <v>35</v>
      </c>
      <c r="B41" s="18">
        <v>1364</v>
      </c>
      <c r="C41" s="19">
        <v>91.46</v>
      </c>
    </row>
    <row r="42" spans="1:3" ht="19.5" customHeight="1">
      <c r="A42" s="3" t="s">
        <v>34</v>
      </c>
      <c r="B42" s="18">
        <v>1364</v>
      </c>
      <c r="C42" s="19">
        <v>77.69</v>
      </c>
    </row>
    <row r="43" spans="1:3" ht="19.5" customHeight="1">
      <c r="A43" s="3" t="s">
        <v>33</v>
      </c>
      <c r="B43" s="18">
        <v>1364</v>
      </c>
      <c r="C43" s="19">
        <v>83.06</v>
      </c>
    </row>
    <row r="44" spans="1:3" ht="19.5" customHeight="1">
      <c r="A44" s="3" t="s">
        <v>32</v>
      </c>
      <c r="B44" s="18">
        <v>1364</v>
      </c>
      <c r="C44" s="19">
        <v>91.72</v>
      </c>
    </row>
    <row r="45" spans="1:3" ht="19.5" customHeight="1">
      <c r="A45" s="3" t="s">
        <v>31</v>
      </c>
      <c r="B45" s="18">
        <v>1364</v>
      </c>
      <c r="C45" s="19">
        <v>100.46</v>
      </c>
    </row>
    <row r="46" spans="1:7" ht="19.5" customHeight="1">
      <c r="A46" t="s">
        <v>22</v>
      </c>
      <c r="G46" s="5" t="s">
        <v>28</v>
      </c>
    </row>
    <row r="47" spans="1:7" ht="19.5" customHeight="1">
      <c r="A47" s="29" t="s">
        <v>0</v>
      </c>
      <c r="B47" s="35" t="s">
        <v>1</v>
      </c>
      <c r="C47" s="36"/>
      <c r="D47" s="35" t="s">
        <v>25</v>
      </c>
      <c r="E47" s="36"/>
      <c r="F47" s="35" t="s">
        <v>30</v>
      </c>
      <c r="G47" s="36"/>
    </row>
    <row r="48" spans="1:7" ht="19.5" customHeight="1">
      <c r="A48" s="4"/>
      <c r="B48" s="13" t="s">
        <v>3</v>
      </c>
      <c r="C48" s="14" t="s">
        <v>4</v>
      </c>
      <c r="D48" s="13" t="s">
        <v>3</v>
      </c>
      <c r="E48" s="14" t="s">
        <v>4</v>
      </c>
      <c r="F48" s="13" t="s">
        <v>3</v>
      </c>
      <c r="G48" s="14" t="s">
        <v>4</v>
      </c>
    </row>
    <row r="49" spans="1:7" ht="19.5" customHeight="1">
      <c r="A49" s="17" t="s">
        <v>23</v>
      </c>
      <c r="B49" s="21">
        <v>170</v>
      </c>
      <c r="C49" s="22">
        <v>71.57</v>
      </c>
      <c r="D49" s="21">
        <v>190</v>
      </c>
      <c r="E49" s="23">
        <v>70.77</v>
      </c>
      <c r="F49" s="21">
        <v>3050</v>
      </c>
      <c r="G49" s="23">
        <v>51.7</v>
      </c>
    </row>
  </sheetData>
  <sheetProtection/>
  <mergeCells count="11">
    <mergeCell ref="H18:I18"/>
    <mergeCell ref="B47:C47"/>
    <mergeCell ref="D47:E47"/>
    <mergeCell ref="F47:G47"/>
    <mergeCell ref="H3:I3"/>
    <mergeCell ref="B3:C3"/>
    <mergeCell ref="D3:E3"/>
    <mergeCell ref="F3:G3"/>
    <mergeCell ref="B18:C18"/>
    <mergeCell ref="D18:E18"/>
    <mergeCell ref="F18:G18"/>
  </mergeCells>
  <dataValidations count="2">
    <dataValidation type="list" allowBlank="1" showInputMessage="1" showErrorMessage="1" sqref="N4">
      <formula1>$A$5:$A$16</formula1>
    </dataValidation>
    <dataValidation type="whole" operator="greaterThanOrEqual" allowBlank="1" showErrorMessage="1" error="０以上の整数で入力してください" sqref="N6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2017-11-28T04:50:32Z</cp:lastPrinted>
  <dcterms:created xsi:type="dcterms:W3CDTF">2012-08-27T23:49:30Z</dcterms:created>
  <dcterms:modified xsi:type="dcterms:W3CDTF">2024-03-28T04:45:54Z</dcterms:modified>
  <cp:category/>
  <cp:version/>
  <cp:contentType/>
  <cp:contentStatus/>
</cp:coreProperties>
</file>