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ichou\110経営企画室\04_企画経理係\09_照会回答\04_県\市町村課調査\経営比較分析表\H29年度(H28年度決算)\15上越市\15上越市（46水道）\"/>
    </mc:Choice>
  </mc:AlternateContent>
  <workbookProtection workbookPassword="B319" lockStructure="1"/>
  <bookViews>
    <workbookView xWindow="0" yWindow="0" windowWidth="19200" windowHeight="1080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<sst xmlns="http://schemas.openxmlformats.org/spreadsheetml/2006/main" count="232" uniqueCount="120">
  <si>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</si>
  <si>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</si>
  <si>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</si>
  <si>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</si>
  <si>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</si>
  <si>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</si>
  <si>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</si>
  <si>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</si>
  <si>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</si>
  <si>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</si>
  <si>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</si>
  <si>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</si>
  <si>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</si>
  <si>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</si>
  <si>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</si>
  <si>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</si>
  <si>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</si>
  <si>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</si>
  <si>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</si>
  <si>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</si>
  <si>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</si>
  <si>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</si>
  <si>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</si>
  <si>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</si>
  <si>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</si>
  <si>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</si>
  <si>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</si>
  <si>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</si>
  <si>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</si>
  <si>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</si>
  <si>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</si>
  <si>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</si>
  <si>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</si>
  <si>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</si>
  <si>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</si>
  <si>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</si>
  <si>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</si>
  <si>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</si>
  <si>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</si>
  <si>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</si>
  <si>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</si>
  <si>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</si>
  <si>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</si>
  <si>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</si>
  <si>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</si>
  <si>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</si>
  <si>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</si>
  <si>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</si>
  <si>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</si>
  <si>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</si>
  <si>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</si>
  <si>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</si>
  <si>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</si>
  <si>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</si>
  <si>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</si>
  <si>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</si>
  <si>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</si>
  <si>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</si>
  <si>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</si>
  <si>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</si>
  <si>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</si>
  <si>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</si>
  <si>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</si>
  <si>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</si>
  <si>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</si>
  <si>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</si>
  <si>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</si>
  <si>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</si>
  <si>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</si>
  <si>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</si>
  <si>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</si>
  <si>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</si>
  <si>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</si>
  <si>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</si>
  <si>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</si>
  <si>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</si>
  <si>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</si>
  <si>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</si>
  <si>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</si>
  <si>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</si>
  <si>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</si>
  <si>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</si>
  <si>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</si>
  <si>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</si>
  <si>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</si>
  <si>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</si>
  <si>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</si>
  <si>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</si>
  <si>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</si>
  <si>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</si>
  <si>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</si>
  <si>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</si>
  <si>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</si>
  <si>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</si>
  <si>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</si>
  <si>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</si>
  <si>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</si>
  <si>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</si>
  <si>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</si>
  <si>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</si>
  <si>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</si>
  <si>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</si>
  <si>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</si>
  <si>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</si>
  <si>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</si>
  <si>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上越市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</si>
  <si>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</si>
  <si>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</si>
  <si>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</si>
  <si>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</si>
  <si>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</si>
  <si>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</si>
  <si>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</si>
  <si>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</si>
  <si>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</si>
  <si>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</si>
  <si>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</si>
  <si>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少子高齢化等による人口減少の影響で給水収益の減少が見込まれるなか、老朽化する浄水場の更新や管路の耐震化への投資を確実に進めていく必要があることから、さらに厳しい経営状況となることが想定される。
これらの状況を踏まえ、企業債の新規借入抑制による支払利息の軽減や、漏水調査による有収率の向上を図るなど、費用の縮減に努めるほか、施設能力や管路口径のダウンサイジングを行い、適正な維持管理により施設の長寿命化を図るなど、更新需要を抑制し健全な経営に努める。</t>
    <rPh sb="14" eb="16">
      <t>エイキョウ</t>
    </rPh>
    <rPh sb="53" eb="55">
      <t>トウシ</t>
    </rPh>
    <rPh sb="155" eb="156">
      <t>ツト</t>
    </rPh>
    <phoneticPr fontId="4"/>
  </si>
  <si>
    <t>「①経常収支比率」、「⑤料金回収率」は、100%を上回っており類似団体平均より高い水準であるが、給水収益が減少傾向にあることや老朽化した管路等の更新を控えていることから、継続して経費の削減に努めていく。
「②累積欠損金比率」は、0%を維持しており、経営の健全性を確保している。
「③流動比率」は、100%を上回っており類似団体平均より高い水準である。また、前年度の指標値より上昇していることから、短期的な支払能力を維持している。
「④企業債残高対給水収益比率」は、類似団体平均より高い水準であるが、企業債の新規借入を抑制することにより比率の減少に努めている。
「⑥給水原価」は、わずかに増加しているものの、類似団体平均とほぼ同水準を維持しており、今後も継続して経費の削減や有収水量の確保に努めていく。
「⑦施設利用率」は、人口減少等に伴う配水量の低下により、類似団体平均に比べて低い水準にある。水需要の動向を踏まえ、計画的に施設の統廃合やダウンサイジングを行い、配水運用の効率化を図っていく。
「⑧有収率」は、漏水量の増加により昨年値より低下したものの、類似団体平均より高い水準を維持している。今後も老朽化した管路の更新や漏水の早期発見・修理に努め、高い水準を維持していく。</t>
    <rPh sb="12" eb="14">
      <t>リョウキン</t>
    </rPh>
    <rPh sb="14" eb="16">
      <t>カイシュウ</t>
    </rPh>
    <rPh sb="16" eb="17">
      <t>リツ</t>
    </rPh>
    <rPh sb="63" eb="65">
      <t>ロウキュウ</t>
    </rPh>
    <rPh sb="153" eb="155">
      <t>ウワマワ</t>
    </rPh>
    <rPh sb="159" eb="161">
      <t>ルイジ</t>
    </rPh>
    <rPh sb="161" eb="163">
      <t>ダンタイ</t>
    </rPh>
    <rPh sb="163" eb="165">
      <t>ヘイキン</t>
    </rPh>
    <rPh sb="167" eb="168">
      <t>タカ</t>
    </rPh>
    <rPh sb="169" eb="171">
      <t>スイジュン</t>
    </rPh>
    <rPh sb="182" eb="184">
      <t>シヒョウ</t>
    </rPh>
    <rPh sb="184" eb="185">
      <t>チ</t>
    </rPh>
    <rPh sb="187" eb="189">
      <t>ジョウショウ</t>
    </rPh>
    <rPh sb="198" eb="201">
      <t>タンキテキ</t>
    </rPh>
    <rPh sb="202" eb="204">
      <t>シハライ</t>
    </rPh>
    <rPh sb="204" eb="206">
      <t>ノウリョク</t>
    </rPh>
    <rPh sb="207" eb="209">
      <t>イジ</t>
    </rPh>
    <rPh sb="293" eb="295">
      <t>ゾウカ</t>
    </rPh>
    <rPh sb="303" eb="305">
      <t>ルイジ</t>
    </rPh>
    <rPh sb="305" eb="307">
      <t>ダンタイ</t>
    </rPh>
    <rPh sb="307" eb="309">
      <t>ヘイキン</t>
    </rPh>
    <rPh sb="312" eb="315">
      <t>ドウスイジュン</t>
    </rPh>
    <rPh sb="316" eb="318">
      <t>イジ</t>
    </rPh>
    <rPh sb="323" eb="325">
      <t>コンゴ</t>
    </rPh>
    <rPh sb="326" eb="328">
      <t>ケイゾク</t>
    </rPh>
    <rPh sb="330" eb="332">
      <t>ケイヒ</t>
    </rPh>
    <rPh sb="333" eb="335">
      <t>サクゲン</t>
    </rPh>
    <rPh sb="361" eb="363">
      <t>ジンコウ</t>
    </rPh>
    <rPh sb="363" eb="365">
      <t>ゲンショウ</t>
    </rPh>
    <rPh sb="365" eb="366">
      <t>トウ</t>
    </rPh>
    <rPh sb="367" eb="368">
      <t>トモナ</t>
    </rPh>
    <rPh sb="369" eb="371">
      <t>ハイスイ</t>
    </rPh>
    <rPh sb="371" eb="372">
      <t>リョウ</t>
    </rPh>
    <rPh sb="373" eb="375">
      <t>テイカ</t>
    </rPh>
    <rPh sb="379" eb="381">
      <t>ルイジ</t>
    </rPh>
    <rPh sb="381" eb="383">
      <t>ダンタイ</t>
    </rPh>
    <rPh sb="383" eb="385">
      <t>ヘイキン</t>
    </rPh>
    <rPh sb="386" eb="387">
      <t>クラ</t>
    </rPh>
    <rPh sb="389" eb="390">
      <t>ヒク</t>
    </rPh>
    <rPh sb="391" eb="393">
      <t>スイジュン</t>
    </rPh>
    <rPh sb="397" eb="398">
      <t>ミズ</t>
    </rPh>
    <rPh sb="398" eb="400">
      <t>ジュヨウ</t>
    </rPh>
    <rPh sb="401" eb="403">
      <t>ドウコウ</t>
    </rPh>
    <rPh sb="404" eb="405">
      <t>フ</t>
    </rPh>
    <rPh sb="408" eb="411">
      <t>ケイカクテキ</t>
    </rPh>
    <rPh sb="412" eb="414">
      <t>シセツ</t>
    </rPh>
    <rPh sb="415" eb="418">
      <t>トウハイゴウ</t>
    </rPh>
    <rPh sb="428" eb="429">
      <t>オコナ</t>
    </rPh>
    <rPh sb="431" eb="433">
      <t>ハイスイ</t>
    </rPh>
    <rPh sb="433" eb="435">
      <t>ウンヨウ</t>
    </rPh>
    <rPh sb="436" eb="439">
      <t>コウリツカ</t>
    </rPh>
    <rPh sb="440" eb="441">
      <t>ハカ</t>
    </rPh>
    <rPh sb="455" eb="457">
      <t>ロウスイ</t>
    </rPh>
    <rPh sb="457" eb="458">
      <t>リョウ</t>
    </rPh>
    <rPh sb="459" eb="461">
      <t>ゾウカ</t>
    </rPh>
    <rPh sb="464" eb="466">
      <t>サクネン</t>
    </rPh>
    <rPh sb="466" eb="467">
      <t>チ</t>
    </rPh>
    <rPh sb="469" eb="471">
      <t>テイカ</t>
    </rPh>
    <rPh sb="477" eb="479">
      <t>ルイジ</t>
    </rPh>
    <rPh sb="479" eb="481">
      <t>ダンタイ</t>
    </rPh>
    <rPh sb="481" eb="483">
      <t>ヘイキン</t>
    </rPh>
    <rPh sb="485" eb="486">
      <t>タカ</t>
    </rPh>
    <rPh sb="487" eb="489">
      <t>スイジュン</t>
    </rPh>
    <rPh sb="490" eb="492">
      <t>イジ</t>
    </rPh>
    <rPh sb="497" eb="499">
      <t>コンゴ</t>
    </rPh>
    <rPh sb="500" eb="503">
      <t>ロウキュウカ</t>
    </rPh>
    <rPh sb="505" eb="507">
      <t>カンロ</t>
    </rPh>
    <rPh sb="508" eb="510">
      <t>コウシン</t>
    </rPh>
    <rPh sb="511" eb="513">
      <t>ロウスイ</t>
    </rPh>
    <rPh sb="514" eb="516">
      <t>ソウキ</t>
    </rPh>
    <rPh sb="516" eb="518">
      <t>ハッケン</t>
    </rPh>
    <rPh sb="519" eb="521">
      <t>シュウリ</t>
    </rPh>
    <rPh sb="522" eb="523">
      <t>ツト</t>
    </rPh>
    <rPh sb="525" eb="526">
      <t>タカ</t>
    </rPh>
    <rPh sb="527" eb="529">
      <t>スイジュン</t>
    </rPh>
    <rPh sb="530" eb="532">
      <t>イジ</t>
    </rPh>
    <phoneticPr fontId="4"/>
  </si>
  <si>
    <t>「①有形固定資産減価償却費率」、「②管路経年化率」は、類似団体平均に比べ低い水準であるが、今後更新需要のピークを迎えることから、指標値は年々上昇すると見込んでいる。特に、浄水場など管路以外の施設の老朽化が進んでいるため、適正な維持管理を行うことにより施設の長寿命化を図っていく。
「③管路更新率」は、類似団体平均を上回っているものの年々減少している。これは、多額の事業費を要する大口径の基幹管路の更新を優先的に実施していることにより、更新延長が鈍化したためである。今後、大口径以外の基幹管路及び配水支管の更新を中心に行っていくことから、更新率は現在よりも上昇すると見込んでいる。</t>
    <rPh sb="45" eb="47">
      <t>コンゴ</t>
    </rPh>
    <rPh sb="66" eb="67">
      <t>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</si>
</sst>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1.99</c:v>
                </c:pt>
                <c:pt idx="1">
                  <c:v>1.48</c:v>
                </c:pt>
                <c:pt idx="2">
                  <c:v>1.25</c:v>
                </c:pt>
                <c:pt idx="3">
                  <c:v>0.92</c:v>
                </c:pt>
                <c:pt idx="4">
                  <c:v>0.86</c:v>
                </c:pt>
              </c:numCache>
            </c:numRef>
          </c:val>
        </c:ser>
        <c:dLbls>
          <c:showLegendKey val="0"/>
          <c:showVal val="0"/>
          <c:showCatName val="0"/>
          <c:showSerName val="0"/>
          <c:showPercent val="0"/>
          <c:showBubbleSize val="0"/>
        </c:dLbls>
        <c:gapWidth val="150"/>
        <c:axId val="228314696"/>
        <c:axId val="22831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228314696"/>
        <c:axId val="228315080"/>
      </c:lineChart>
      <c:dateAx>
        <c:axId val="228314696"/>
        <c:scaling>
          <c:orientation val="minMax"/>
        </c:scaling>
        <c:delete val="1"/>
        <c:axPos val="b"/>
        <c:numFmt formatCode="ge" sourceLinked="1"/>
        <c:majorTickMark val="none"/>
        <c:minorTickMark val="none"/>
        <c:tickLblPos val="none"/>
        <c:crossAx val="228315080"/>
        <c:crosses val="autoZero"/>
        <c:auto val="1"/>
        <c:lblOffset val="100"/>
        <c:baseTimeUnit val="years"/>
      </c:dateAx>
      <c:valAx>
        <c:axId val="22831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1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47.91</c:v>
                </c:pt>
                <c:pt idx="1">
                  <c:v>47.08</c:v>
                </c:pt>
                <c:pt idx="2">
                  <c:v>45.67</c:v>
                </c:pt>
                <c:pt idx="3">
                  <c:v>45.21</c:v>
                </c:pt>
                <c:pt idx="4">
                  <c:v>45.34</c:v>
                </c:pt>
              </c:numCache>
            </c:numRef>
          </c:val>
        </c:ser>
        <c:dLbls>
          <c:showLegendKey val="0"/>
          <c:showVal val="0"/>
          <c:showCatName val="0"/>
          <c:showSerName val="0"/>
          <c:showPercent val="0"/>
          <c:showBubbleSize val="0"/>
        </c:dLbls>
        <c:gapWidth val="150"/>
        <c:axId val="228760616"/>
        <c:axId val="22876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228760616"/>
        <c:axId val="228761008"/>
      </c:lineChart>
      <c:dateAx>
        <c:axId val="228760616"/>
        <c:scaling>
          <c:orientation val="minMax"/>
        </c:scaling>
        <c:delete val="1"/>
        <c:axPos val="b"/>
        <c:numFmt formatCode="ge" sourceLinked="1"/>
        <c:majorTickMark val="none"/>
        <c:minorTickMark val="none"/>
        <c:tickLblPos val="none"/>
        <c:crossAx val="228761008"/>
        <c:crosses val="autoZero"/>
        <c:auto val="1"/>
        <c:lblOffset val="100"/>
        <c:baseTimeUnit val="years"/>
      </c:dateAx>
      <c:valAx>
        <c:axId val="22876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6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92.6</c:v>
                </c:pt>
                <c:pt idx="1">
                  <c:v>92.29</c:v>
                </c:pt>
                <c:pt idx="2">
                  <c:v>93.02</c:v>
                </c:pt>
                <c:pt idx="3">
                  <c:v>93.28</c:v>
                </c:pt>
                <c:pt idx="4">
                  <c:v>92.59</c:v>
                </c:pt>
              </c:numCache>
            </c:numRef>
          </c:val>
        </c:ser>
        <c:dLbls>
          <c:showLegendKey val="0"/>
          <c:showVal val="0"/>
          <c:showCatName val="0"/>
          <c:showSerName val="0"/>
          <c:showPercent val="0"/>
          <c:showBubbleSize val="0"/>
        </c:dLbls>
        <c:gapWidth val="150"/>
        <c:axId val="228762184"/>
        <c:axId val="22876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228762184"/>
        <c:axId val="228762576"/>
      </c:lineChart>
      <c:dateAx>
        <c:axId val="228762184"/>
        <c:scaling>
          <c:orientation val="minMax"/>
        </c:scaling>
        <c:delete val="1"/>
        <c:axPos val="b"/>
        <c:numFmt formatCode="ge" sourceLinked="1"/>
        <c:majorTickMark val="none"/>
        <c:minorTickMark val="none"/>
        <c:tickLblPos val="none"/>
        <c:crossAx val="228762576"/>
        <c:crosses val="autoZero"/>
        <c:auto val="1"/>
        <c:lblOffset val="100"/>
        <c:baseTimeUnit val="years"/>
      </c:dateAx>
      <c:valAx>
        <c:axId val="22876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6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106.55</c:v>
                </c:pt>
                <c:pt idx="1">
                  <c:v>111.71</c:v>
                </c:pt>
                <c:pt idx="2">
                  <c:v>126.87</c:v>
                </c:pt>
                <c:pt idx="3">
                  <c:v>127.09</c:v>
                </c:pt>
                <c:pt idx="4">
                  <c:v>127.2</c:v>
                </c:pt>
              </c:numCache>
            </c:numRef>
          </c:val>
        </c:ser>
        <c:dLbls>
          <c:showLegendKey val="0"/>
          <c:showVal val="0"/>
          <c:showCatName val="0"/>
          <c:showSerName val="0"/>
          <c:showPercent val="0"/>
          <c:showBubbleSize val="0"/>
        </c:dLbls>
        <c:gapWidth val="150"/>
        <c:axId val="228383184"/>
        <c:axId val="22838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228383184"/>
        <c:axId val="228389712"/>
      </c:lineChart>
      <c:dateAx>
        <c:axId val="228383184"/>
        <c:scaling>
          <c:orientation val="minMax"/>
        </c:scaling>
        <c:delete val="1"/>
        <c:axPos val="b"/>
        <c:numFmt formatCode="ge" sourceLinked="1"/>
        <c:majorTickMark val="none"/>
        <c:minorTickMark val="none"/>
        <c:tickLblPos val="none"/>
        <c:crossAx val="228389712"/>
        <c:crosses val="autoZero"/>
        <c:auto val="1"/>
        <c:lblOffset val="100"/>
        <c:baseTimeUnit val="years"/>
      </c:dateAx>
      <c:valAx>
        <c:axId val="22838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38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35.81</c:v>
                </c:pt>
                <c:pt idx="1">
                  <c:v>33.92</c:v>
                </c:pt>
                <c:pt idx="2">
                  <c:v>41.25</c:v>
                </c:pt>
                <c:pt idx="3">
                  <c:v>42.73</c:v>
                </c:pt>
                <c:pt idx="4">
                  <c:v>44.06</c:v>
                </c:pt>
              </c:numCache>
            </c:numRef>
          </c:val>
        </c:ser>
        <c:dLbls>
          <c:showLegendKey val="0"/>
          <c:showVal val="0"/>
          <c:showCatName val="0"/>
          <c:showSerName val="0"/>
          <c:showPercent val="0"/>
          <c:showBubbleSize val="0"/>
        </c:dLbls>
        <c:gapWidth val="150"/>
        <c:axId val="228469040"/>
        <c:axId val="22846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228469040"/>
        <c:axId val="228469424"/>
      </c:lineChart>
      <c:dateAx>
        <c:axId val="228469040"/>
        <c:scaling>
          <c:orientation val="minMax"/>
        </c:scaling>
        <c:delete val="1"/>
        <c:axPos val="b"/>
        <c:numFmt formatCode="ge" sourceLinked="1"/>
        <c:majorTickMark val="none"/>
        <c:minorTickMark val="none"/>
        <c:tickLblPos val="none"/>
        <c:crossAx val="228469424"/>
        <c:crosses val="autoZero"/>
        <c:auto val="1"/>
        <c:lblOffset val="100"/>
        <c:baseTimeUnit val="years"/>
      </c:dateAx>
      <c:valAx>
        <c:axId val="22846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6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3.36</c:v>
                </c:pt>
                <c:pt idx="1">
                  <c:v>2.5099999999999998</c:v>
                </c:pt>
                <c:pt idx="2">
                  <c:v>2.1</c:v>
                </c:pt>
                <c:pt idx="3">
                  <c:v>6.36</c:v>
                </c:pt>
                <c:pt idx="4">
                  <c:v>6.57</c:v>
                </c:pt>
              </c:numCache>
            </c:numRef>
          </c:val>
        </c:ser>
        <c:dLbls>
          <c:showLegendKey val="0"/>
          <c:showVal val="0"/>
          <c:showCatName val="0"/>
          <c:showSerName val="0"/>
          <c:showPercent val="0"/>
          <c:showBubbleSize val="0"/>
        </c:dLbls>
        <c:gapWidth val="150"/>
        <c:axId val="228552488"/>
        <c:axId val="22855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228552488"/>
        <c:axId val="228554920"/>
      </c:lineChart>
      <c:dateAx>
        <c:axId val="228552488"/>
        <c:scaling>
          <c:orientation val="minMax"/>
        </c:scaling>
        <c:delete val="1"/>
        <c:axPos val="b"/>
        <c:numFmt formatCode="ge" sourceLinked="1"/>
        <c:majorTickMark val="none"/>
        <c:minorTickMark val="none"/>
        <c:tickLblPos val="none"/>
        <c:crossAx val="228554920"/>
        <c:crosses val="autoZero"/>
        <c:auto val="1"/>
        <c:lblOffset val="100"/>
        <c:baseTimeUnit val="years"/>
      </c:dateAx>
      <c:valAx>
        <c:axId val="22855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5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8500480"/>
        <c:axId val="22850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28500480"/>
        <c:axId val="228500872"/>
      </c:lineChart>
      <c:dateAx>
        <c:axId val="228500480"/>
        <c:scaling>
          <c:orientation val="minMax"/>
        </c:scaling>
        <c:delete val="1"/>
        <c:axPos val="b"/>
        <c:numFmt formatCode="ge" sourceLinked="1"/>
        <c:majorTickMark val="none"/>
        <c:minorTickMark val="none"/>
        <c:tickLblPos val="none"/>
        <c:crossAx val="228500872"/>
        <c:crosses val="autoZero"/>
        <c:auto val="1"/>
        <c:lblOffset val="100"/>
        <c:baseTimeUnit val="years"/>
      </c:dateAx>
      <c:valAx>
        <c:axId val="228500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5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973.09</c:v>
                </c:pt>
                <c:pt idx="1">
                  <c:v>1214.58</c:v>
                </c:pt>
                <c:pt idx="2">
                  <c:v>399.67</c:v>
                </c:pt>
                <c:pt idx="3">
                  <c:v>468.84</c:v>
                </c:pt>
                <c:pt idx="4">
                  <c:v>519.66</c:v>
                </c:pt>
              </c:numCache>
            </c:numRef>
          </c:val>
        </c:ser>
        <c:dLbls>
          <c:showLegendKey val="0"/>
          <c:showVal val="0"/>
          <c:showCatName val="0"/>
          <c:showSerName val="0"/>
          <c:showPercent val="0"/>
          <c:showBubbleSize val="0"/>
        </c:dLbls>
        <c:gapWidth val="150"/>
        <c:axId val="228502440"/>
        <c:axId val="22887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228502440"/>
        <c:axId val="228878320"/>
      </c:lineChart>
      <c:dateAx>
        <c:axId val="228502440"/>
        <c:scaling>
          <c:orientation val="minMax"/>
        </c:scaling>
        <c:delete val="1"/>
        <c:axPos val="b"/>
        <c:numFmt formatCode="ge" sourceLinked="1"/>
        <c:majorTickMark val="none"/>
        <c:minorTickMark val="none"/>
        <c:tickLblPos val="none"/>
        <c:crossAx val="228878320"/>
        <c:crosses val="autoZero"/>
        <c:auto val="1"/>
        <c:lblOffset val="100"/>
        <c:baseTimeUnit val="years"/>
      </c:dateAx>
      <c:valAx>
        <c:axId val="228878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50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285.02</c:v>
                </c:pt>
                <c:pt idx="1">
                  <c:v>353.84</c:v>
                </c:pt>
                <c:pt idx="2">
                  <c:v>341.44</c:v>
                </c:pt>
                <c:pt idx="3">
                  <c:v>324.88</c:v>
                </c:pt>
                <c:pt idx="4">
                  <c:v>310.02</c:v>
                </c:pt>
              </c:numCache>
            </c:numRef>
          </c:val>
        </c:ser>
        <c:dLbls>
          <c:showLegendKey val="0"/>
          <c:showVal val="0"/>
          <c:showCatName val="0"/>
          <c:showSerName val="0"/>
          <c:showPercent val="0"/>
          <c:showBubbleSize val="0"/>
        </c:dLbls>
        <c:gapWidth val="150"/>
        <c:axId val="228502048"/>
        <c:axId val="22850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228502048"/>
        <c:axId val="228500088"/>
      </c:lineChart>
      <c:dateAx>
        <c:axId val="228502048"/>
        <c:scaling>
          <c:orientation val="minMax"/>
        </c:scaling>
        <c:delete val="1"/>
        <c:axPos val="b"/>
        <c:numFmt formatCode="ge" sourceLinked="1"/>
        <c:majorTickMark val="none"/>
        <c:minorTickMark val="none"/>
        <c:tickLblPos val="none"/>
        <c:crossAx val="228500088"/>
        <c:crosses val="autoZero"/>
        <c:auto val="1"/>
        <c:lblOffset val="100"/>
        <c:baseTimeUnit val="years"/>
      </c:dateAx>
      <c:valAx>
        <c:axId val="228500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5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102.81</c:v>
                </c:pt>
                <c:pt idx="1">
                  <c:v>106.46</c:v>
                </c:pt>
                <c:pt idx="2">
                  <c:v>130.74</c:v>
                </c:pt>
                <c:pt idx="3">
                  <c:v>130.72999999999999</c:v>
                </c:pt>
                <c:pt idx="4">
                  <c:v>130.99</c:v>
                </c:pt>
              </c:numCache>
            </c:numRef>
          </c:val>
        </c:ser>
        <c:dLbls>
          <c:showLegendKey val="0"/>
          <c:showVal val="0"/>
          <c:showCatName val="0"/>
          <c:showSerName val="0"/>
          <c:showPercent val="0"/>
          <c:showBubbleSize val="0"/>
        </c:dLbls>
        <c:gapWidth val="150"/>
        <c:axId val="228498912"/>
        <c:axId val="22887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228498912"/>
        <c:axId val="228879496"/>
      </c:lineChart>
      <c:dateAx>
        <c:axId val="228498912"/>
        <c:scaling>
          <c:orientation val="minMax"/>
        </c:scaling>
        <c:delete val="1"/>
        <c:axPos val="b"/>
        <c:numFmt formatCode="ge" sourceLinked="1"/>
        <c:majorTickMark val="none"/>
        <c:minorTickMark val="none"/>
        <c:tickLblPos val="none"/>
        <c:crossAx val="228879496"/>
        <c:crosses val="autoZero"/>
        <c:auto val="1"/>
        <c:lblOffset val="100"/>
        <c:baseTimeUnit val="years"/>
      </c:dateAx>
      <c:valAx>
        <c:axId val="22887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204.13</c:v>
                </c:pt>
                <c:pt idx="1">
                  <c:v>197.45</c:v>
                </c:pt>
                <c:pt idx="2">
                  <c:v>161.6</c:v>
                </c:pt>
                <c:pt idx="3">
                  <c:v>162.08000000000001</c:v>
                </c:pt>
                <c:pt idx="4">
                  <c:v>162.32</c:v>
                </c:pt>
              </c:numCache>
            </c:numRef>
          </c:val>
        </c:ser>
        <c:dLbls>
          <c:showLegendKey val="0"/>
          <c:showVal val="0"/>
          <c:showCatName val="0"/>
          <c:showSerName val="0"/>
          <c:showPercent val="0"/>
          <c:showBubbleSize val="0"/>
        </c:dLbls>
        <c:gapWidth val="150"/>
        <c:axId val="228880672"/>
        <c:axId val="22888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228880672"/>
        <c:axId val="228881064"/>
      </c:lineChart>
      <c:dateAx>
        <c:axId val="228880672"/>
        <c:scaling>
          <c:orientation val="minMax"/>
        </c:scaling>
        <c:delete val="1"/>
        <c:axPos val="b"/>
        <c:numFmt formatCode="ge" sourceLinked="1"/>
        <c:majorTickMark val="none"/>
        <c:minorTickMark val="none"/>
        <c:tickLblPos val="none"/>
        <c:crossAx val="228881064"/>
        <c:crosses val="autoZero"/>
        <c:auto val="1"/>
        <c:lblOffset val="100"/>
        <c:baseTimeUnit val="years"/>
      </c:dateAx>
      <c:valAx>
        <c:axId val="22888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tabSelected="1" topLeftCell="AN28"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新潟県　上越市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116</v>
      </c>
      <c r="AE8" s="84"/>
      <c r="AF8" s="84"/>
      <c r="AG8" s="84"/>
      <c r="AH8" s="84"/>
      <c r="AI8" s="84"/>
      <c r="AJ8" s="84"/>
      <c r="AK8" s="5"/>
      <c r="AL8" s="71">
        <f>データ!$R$6</f>
        <v>196959</v>
      </c>
      <c r="AM8" s="71"/>
      <c r="AN8" s="71"/>
      <c r="AO8" s="71"/>
      <c r="AP8" s="71"/>
      <c r="AQ8" s="71"/>
      <c r="AR8" s="71"/>
      <c r="AS8" s="71"/>
      <c r="AT8" s="67">
        <f>データ!$S$6</f>
        <v>973.81</v>
      </c>
      <c r="AU8" s="68"/>
      <c r="AV8" s="68"/>
      <c r="AW8" s="68"/>
      <c r="AX8" s="68"/>
      <c r="AY8" s="68"/>
      <c r="AZ8" s="68"/>
      <c r="BA8" s="68"/>
      <c r="BB8" s="70">
        <f>データ!$T$6</f>
        <v>202.26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80.5</v>
      </c>
      <c r="J10" s="68"/>
      <c r="K10" s="68"/>
      <c r="L10" s="68"/>
      <c r="M10" s="68"/>
      <c r="N10" s="68"/>
      <c r="O10" s="69"/>
      <c r="P10" s="70">
        <f>データ!$P$6</f>
        <v>93.3</v>
      </c>
      <c r="Q10" s="70"/>
      <c r="R10" s="70"/>
      <c r="S10" s="70"/>
      <c r="T10" s="70"/>
      <c r="U10" s="70"/>
      <c r="V10" s="70"/>
      <c r="W10" s="71">
        <f>データ!$Q$6</f>
        <v>3169</v>
      </c>
      <c r="X10" s="71"/>
      <c r="Y10" s="71"/>
      <c r="Z10" s="71"/>
      <c r="AA10" s="71"/>
      <c r="AB10" s="71"/>
      <c r="AC10" s="71"/>
      <c r="AD10" s="2"/>
      <c r="AE10" s="2"/>
      <c r="AF10" s="2"/>
      <c r="AG10" s="2"/>
      <c r="AH10" s="5"/>
      <c r="AI10" s="5"/>
      <c r="AJ10" s="5"/>
      <c r="AK10" s="5"/>
      <c r="AL10" s="71">
        <f>データ!$U$6</f>
        <v>182750</v>
      </c>
      <c r="AM10" s="71"/>
      <c r="AN10" s="71"/>
      <c r="AO10" s="71"/>
      <c r="AP10" s="71"/>
      <c r="AQ10" s="71"/>
      <c r="AR10" s="71"/>
      <c r="AS10" s="71"/>
      <c r="AT10" s="67">
        <f>データ!$V$6</f>
        <v>452.79</v>
      </c>
      <c r="AU10" s="68"/>
      <c r="AV10" s="68"/>
      <c r="AW10" s="68"/>
      <c r="AX10" s="68"/>
      <c r="AY10" s="68"/>
      <c r="AZ10" s="68"/>
      <c r="BA10" s="68"/>
      <c r="BB10" s="70">
        <f>データ!$W$6</f>
        <v>403.61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workbookViewId="0"/>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152226</v>
      </c>
      <c r="D6" s="34">
        <f t="shared" si="3"/>
        <v>46</v>
      </c>
      <c r="E6" s="34">
        <f t="shared" si="3"/>
        <v>1</v>
      </c>
      <c r="F6" s="34">
        <f t="shared" si="3"/>
        <v>0</v>
      </c>
      <c r="G6" s="34">
        <f t="shared" si="3"/>
        <v>1</v>
      </c>
      <c r="H6" s="34" t="str">
        <f t="shared" si="3"/>
        <v>新潟県　上越市</v>
      </c>
      <c r="I6" s="34" t="str">
        <f t="shared" si="3"/>
        <v>法適用</v>
      </c>
      <c r="J6" s="34" t="str">
        <f t="shared" si="3"/>
        <v>水道事業</v>
      </c>
      <c r="K6" s="34" t="str">
        <f t="shared" si="3"/>
        <v>末端給水事業</v>
      </c>
      <c r="L6" s="34" t="str">
        <f t="shared" si="3"/>
        <v>A2</v>
      </c>
      <c r="M6" s="34">
        <f t="shared" si="3"/>
        <v>0</v>
      </c>
      <c r="N6" s="35" t="str">
        <f t="shared" si="3"/>
        <v>-</v>
      </c>
      <c r="O6" s="35">
        <f t="shared" si="3"/>
        <v>80.5</v>
      </c>
      <c r="P6" s="35">
        <f t="shared" si="3"/>
        <v>93.3</v>
      </c>
      <c r="Q6" s="35">
        <f t="shared" si="3"/>
        <v>3169</v>
      </c>
      <c r="R6" s="35">
        <f t="shared" si="3"/>
        <v>196959</v>
      </c>
      <c r="S6" s="35">
        <f t="shared" si="3"/>
        <v>973.81</v>
      </c>
      <c r="T6" s="35">
        <f t="shared" si="3"/>
        <v>202.26</v>
      </c>
      <c r="U6" s="35">
        <f t="shared" si="3"/>
        <v>182750</v>
      </c>
      <c r="V6" s="35">
        <f t="shared" si="3"/>
        <v>452.79</v>
      </c>
      <c r="W6" s="35">
        <f t="shared" si="3"/>
        <v>403.61</v>
      </c>
      <c r="X6" s="36">
        <f>IF(X7="",NA(),X7)</f>
        <v>106.55</v>
      </c>
      <c r="Y6" s="36">
        <f t="shared" ref="Y6:AG6" si="4">IF(Y7="",NA(),Y7)</f>
        <v>111.71</v>
      </c>
      <c r="Z6" s="36">
        <f t="shared" si="4"/>
        <v>126.87</v>
      </c>
      <c r="AA6" s="36">
        <f t="shared" si="4"/>
        <v>127.09</v>
      </c>
      <c r="AB6" s="36">
        <f t="shared" si="4"/>
        <v>127.2</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973.09</v>
      </c>
      <c r="AU6" s="36">
        <f t="shared" ref="AU6:BC6" si="6">IF(AU7="",NA(),AU7)</f>
        <v>1214.58</v>
      </c>
      <c r="AV6" s="36">
        <f t="shared" si="6"/>
        <v>399.67</v>
      </c>
      <c r="AW6" s="36">
        <f t="shared" si="6"/>
        <v>468.84</v>
      </c>
      <c r="AX6" s="36">
        <f t="shared" si="6"/>
        <v>519.66</v>
      </c>
      <c r="AY6" s="36">
        <f t="shared" si="6"/>
        <v>590.46</v>
      </c>
      <c r="AZ6" s="36">
        <f t="shared" si="6"/>
        <v>628.34</v>
      </c>
      <c r="BA6" s="36">
        <f t="shared" si="6"/>
        <v>289.8</v>
      </c>
      <c r="BB6" s="36">
        <f t="shared" si="6"/>
        <v>299.44</v>
      </c>
      <c r="BC6" s="36">
        <f t="shared" si="6"/>
        <v>311.99</v>
      </c>
      <c r="BD6" s="35" t="str">
        <f>IF(BD7="","",IF(BD7="-","【-】","【"&amp;SUBSTITUTE(TEXT(BD7,"#,##0.00"),"-","△")&amp;"】"))</f>
        <v>【262.87】</v>
      </c>
      <c r="BE6" s="36">
        <f>IF(BE7="",NA(),BE7)</f>
        <v>285.02</v>
      </c>
      <c r="BF6" s="36">
        <f t="shared" ref="BF6:BN6" si="7">IF(BF7="",NA(),BF7)</f>
        <v>353.84</v>
      </c>
      <c r="BG6" s="36">
        <f t="shared" si="7"/>
        <v>341.44</v>
      </c>
      <c r="BH6" s="36">
        <f t="shared" si="7"/>
        <v>324.88</v>
      </c>
      <c r="BI6" s="36">
        <f t="shared" si="7"/>
        <v>310.02</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102.81</v>
      </c>
      <c r="BQ6" s="36">
        <f t="shared" ref="BQ6:BY6" si="8">IF(BQ7="",NA(),BQ7)</f>
        <v>106.46</v>
      </c>
      <c r="BR6" s="36">
        <f t="shared" si="8"/>
        <v>130.74</v>
      </c>
      <c r="BS6" s="36">
        <f t="shared" si="8"/>
        <v>130.72999999999999</v>
      </c>
      <c r="BT6" s="36">
        <f t="shared" si="8"/>
        <v>130.99</v>
      </c>
      <c r="BU6" s="36">
        <f t="shared" si="8"/>
        <v>99.91</v>
      </c>
      <c r="BV6" s="36">
        <f t="shared" si="8"/>
        <v>99.89</v>
      </c>
      <c r="BW6" s="36">
        <f t="shared" si="8"/>
        <v>107.05</v>
      </c>
      <c r="BX6" s="36">
        <f t="shared" si="8"/>
        <v>106.4</v>
      </c>
      <c r="BY6" s="36">
        <f t="shared" si="8"/>
        <v>107.61</v>
      </c>
      <c r="BZ6" s="35" t="str">
        <f>IF(BZ7="","",IF(BZ7="-","【-】","【"&amp;SUBSTITUTE(TEXT(BZ7,"#,##0.00"),"-","△")&amp;"】"))</f>
        <v>【105.59】</v>
      </c>
      <c r="CA6" s="36">
        <f>IF(CA7="",NA(),CA7)</f>
        <v>204.13</v>
      </c>
      <c r="CB6" s="36">
        <f t="shared" ref="CB6:CJ6" si="9">IF(CB7="",NA(),CB7)</f>
        <v>197.45</v>
      </c>
      <c r="CC6" s="36">
        <f t="shared" si="9"/>
        <v>161.6</v>
      </c>
      <c r="CD6" s="36">
        <f t="shared" si="9"/>
        <v>162.08000000000001</v>
      </c>
      <c r="CE6" s="36">
        <f t="shared" si="9"/>
        <v>162.32</v>
      </c>
      <c r="CF6" s="36">
        <f t="shared" si="9"/>
        <v>164.25</v>
      </c>
      <c r="CG6" s="36">
        <f t="shared" si="9"/>
        <v>165.34</v>
      </c>
      <c r="CH6" s="36">
        <f t="shared" si="9"/>
        <v>155.09</v>
      </c>
      <c r="CI6" s="36">
        <f t="shared" si="9"/>
        <v>156.29</v>
      </c>
      <c r="CJ6" s="36">
        <f t="shared" si="9"/>
        <v>155.69</v>
      </c>
      <c r="CK6" s="35" t="str">
        <f>IF(CK7="","",IF(CK7="-","【-】","【"&amp;SUBSTITUTE(TEXT(CK7,"#,##0.00"),"-","△")&amp;"】"))</f>
        <v>【163.27】</v>
      </c>
      <c r="CL6" s="36">
        <f>IF(CL7="",NA(),CL7)</f>
        <v>47.91</v>
      </c>
      <c r="CM6" s="36">
        <f t="shared" ref="CM6:CU6" si="10">IF(CM7="",NA(),CM7)</f>
        <v>47.08</v>
      </c>
      <c r="CN6" s="36">
        <f t="shared" si="10"/>
        <v>45.67</v>
      </c>
      <c r="CO6" s="36">
        <f t="shared" si="10"/>
        <v>45.21</v>
      </c>
      <c r="CP6" s="36">
        <f t="shared" si="10"/>
        <v>45.34</v>
      </c>
      <c r="CQ6" s="36">
        <f t="shared" si="10"/>
        <v>62.71</v>
      </c>
      <c r="CR6" s="36">
        <f t="shared" si="10"/>
        <v>62.15</v>
      </c>
      <c r="CS6" s="36">
        <f t="shared" si="10"/>
        <v>61.61</v>
      </c>
      <c r="CT6" s="36">
        <f t="shared" si="10"/>
        <v>62.34</v>
      </c>
      <c r="CU6" s="36">
        <f t="shared" si="10"/>
        <v>62.46</v>
      </c>
      <c r="CV6" s="35" t="str">
        <f>IF(CV7="","",IF(CV7="-","【-】","【"&amp;SUBSTITUTE(TEXT(CV7,"#,##0.00"),"-","△")&amp;"】"))</f>
        <v>【59.94】</v>
      </c>
      <c r="CW6" s="36">
        <f>IF(CW7="",NA(),CW7)</f>
        <v>92.6</v>
      </c>
      <c r="CX6" s="36">
        <f t="shared" ref="CX6:DF6" si="11">IF(CX7="",NA(),CX7)</f>
        <v>92.29</v>
      </c>
      <c r="CY6" s="36">
        <f t="shared" si="11"/>
        <v>93.02</v>
      </c>
      <c r="CZ6" s="36">
        <f t="shared" si="11"/>
        <v>93.28</v>
      </c>
      <c r="DA6" s="36">
        <f t="shared" si="11"/>
        <v>92.59</v>
      </c>
      <c r="DB6" s="36">
        <f t="shared" si="11"/>
        <v>90.54</v>
      </c>
      <c r="DC6" s="36">
        <f t="shared" si="11"/>
        <v>90.64</v>
      </c>
      <c r="DD6" s="36">
        <f t="shared" si="11"/>
        <v>90.23</v>
      </c>
      <c r="DE6" s="36">
        <f t="shared" si="11"/>
        <v>90.15</v>
      </c>
      <c r="DF6" s="36">
        <f t="shared" si="11"/>
        <v>90.62</v>
      </c>
      <c r="DG6" s="35" t="str">
        <f>IF(DG7="","",IF(DG7="-","【-】","【"&amp;SUBSTITUTE(TEXT(DG7,"#,##0.00"),"-","△")&amp;"】"))</f>
        <v>【90.22】</v>
      </c>
      <c r="DH6" s="36">
        <f>IF(DH7="",NA(),DH7)</f>
        <v>35.81</v>
      </c>
      <c r="DI6" s="36">
        <f t="shared" ref="DI6:DQ6" si="12">IF(DI7="",NA(),DI7)</f>
        <v>33.92</v>
      </c>
      <c r="DJ6" s="36">
        <f t="shared" si="12"/>
        <v>41.25</v>
      </c>
      <c r="DK6" s="36">
        <f t="shared" si="12"/>
        <v>42.73</v>
      </c>
      <c r="DL6" s="36">
        <f t="shared" si="12"/>
        <v>44.06</v>
      </c>
      <c r="DM6" s="36">
        <f t="shared" si="12"/>
        <v>42.43</v>
      </c>
      <c r="DN6" s="36">
        <f t="shared" si="12"/>
        <v>43.24</v>
      </c>
      <c r="DO6" s="36">
        <f t="shared" si="12"/>
        <v>46.36</v>
      </c>
      <c r="DP6" s="36">
        <f t="shared" si="12"/>
        <v>47.37</v>
      </c>
      <c r="DQ6" s="36">
        <f t="shared" si="12"/>
        <v>48.01</v>
      </c>
      <c r="DR6" s="35" t="str">
        <f>IF(DR7="","",IF(DR7="-","【-】","【"&amp;SUBSTITUTE(TEXT(DR7,"#,##0.00"),"-","△")&amp;"】"))</f>
        <v>【47.91】</v>
      </c>
      <c r="DS6" s="36">
        <f>IF(DS7="",NA(),DS7)</f>
        <v>3.36</v>
      </c>
      <c r="DT6" s="36">
        <f t="shared" ref="DT6:EB6" si="13">IF(DT7="",NA(),DT7)</f>
        <v>2.5099999999999998</v>
      </c>
      <c r="DU6" s="36">
        <f t="shared" si="13"/>
        <v>2.1</v>
      </c>
      <c r="DV6" s="36">
        <f t="shared" si="13"/>
        <v>6.36</v>
      </c>
      <c r="DW6" s="36">
        <f t="shared" si="13"/>
        <v>6.57</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1.99</v>
      </c>
      <c r="EE6" s="36">
        <f t="shared" ref="EE6:EM6" si="14">IF(EE7="",NA(),EE7)</f>
        <v>1.48</v>
      </c>
      <c r="EF6" s="36">
        <f t="shared" si="14"/>
        <v>1.25</v>
      </c>
      <c r="EG6" s="36">
        <f t="shared" si="14"/>
        <v>0.92</v>
      </c>
      <c r="EH6" s="36">
        <f t="shared" si="14"/>
        <v>0.86</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152226</v>
      </c>
      <c r="D7" s="38">
        <v>46</v>
      </c>
      <c r="E7" s="38">
        <v>1</v>
      </c>
      <c r="F7" s="38">
        <v>0</v>
      </c>
      <c r="G7" s="38">
        <v>1</v>
      </c>
      <c r="H7" s="38" t="s">
        <v>105</v>
      </c>
      <c r="I7" s="38" t="s">
        <v>106</v>
      </c>
      <c r="J7" s="38" t="s">
        <v>107</v>
      </c>
      <c r="K7" s="38" t="s">
        <v>108</v>
      </c>
      <c r="L7" s="38" t="s">
        <v>109</v>
      </c>
      <c r="M7" s="38"/>
      <c r="N7" s="39" t="s">
        <v>110</v>
      </c>
      <c r="O7" s="39">
        <v>80.5</v>
      </c>
      <c r="P7" s="39">
        <v>93.3</v>
      </c>
      <c r="Q7" s="39">
        <v>3169</v>
      </c>
      <c r="R7" s="39">
        <v>196959</v>
      </c>
      <c r="S7" s="39">
        <v>973.81</v>
      </c>
      <c r="T7" s="39">
        <v>202.26</v>
      </c>
      <c r="U7" s="39">
        <v>182750</v>
      </c>
      <c r="V7" s="39">
        <v>452.79</v>
      </c>
      <c r="W7" s="39">
        <v>403.61</v>
      </c>
      <c r="X7" s="39">
        <v>106.55</v>
      </c>
      <c r="Y7" s="39">
        <v>111.71</v>
      </c>
      <c r="Z7" s="39">
        <v>126.87</v>
      </c>
      <c r="AA7" s="39">
        <v>127.09</v>
      </c>
      <c r="AB7" s="39">
        <v>127.2</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973.09</v>
      </c>
      <c r="AU7" s="39">
        <v>1214.58</v>
      </c>
      <c r="AV7" s="39">
        <v>399.67</v>
      </c>
      <c r="AW7" s="39">
        <v>468.84</v>
      </c>
      <c r="AX7" s="39">
        <v>519.66</v>
      </c>
      <c r="AY7" s="39">
        <v>590.46</v>
      </c>
      <c r="AZ7" s="39">
        <v>628.34</v>
      </c>
      <c r="BA7" s="39">
        <v>289.8</v>
      </c>
      <c r="BB7" s="39">
        <v>299.44</v>
      </c>
      <c r="BC7" s="39">
        <v>311.99</v>
      </c>
      <c r="BD7" s="39">
        <v>262.87</v>
      </c>
      <c r="BE7" s="39">
        <v>285.02</v>
      </c>
      <c r="BF7" s="39">
        <v>353.84</v>
      </c>
      <c r="BG7" s="39">
        <v>341.44</v>
      </c>
      <c r="BH7" s="39">
        <v>324.88</v>
      </c>
      <c r="BI7" s="39">
        <v>310.02</v>
      </c>
      <c r="BJ7" s="39">
        <v>299.16000000000003</v>
      </c>
      <c r="BK7" s="39">
        <v>297.13</v>
      </c>
      <c r="BL7" s="39">
        <v>301.99</v>
      </c>
      <c r="BM7" s="39">
        <v>298.08999999999997</v>
      </c>
      <c r="BN7" s="39">
        <v>291.77999999999997</v>
      </c>
      <c r="BO7" s="39">
        <v>270.87</v>
      </c>
      <c r="BP7" s="39">
        <v>102.81</v>
      </c>
      <c r="BQ7" s="39">
        <v>106.46</v>
      </c>
      <c r="BR7" s="39">
        <v>130.74</v>
      </c>
      <c r="BS7" s="39">
        <v>130.72999999999999</v>
      </c>
      <c r="BT7" s="39">
        <v>130.99</v>
      </c>
      <c r="BU7" s="39">
        <v>99.91</v>
      </c>
      <c r="BV7" s="39">
        <v>99.89</v>
      </c>
      <c r="BW7" s="39">
        <v>107.05</v>
      </c>
      <c r="BX7" s="39">
        <v>106.4</v>
      </c>
      <c r="BY7" s="39">
        <v>107.61</v>
      </c>
      <c r="BZ7" s="39">
        <v>105.59</v>
      </c>
      <c r="CA7" s="39">
        <v>204.13</v>
      </c>
      <c r="CB7" s="39">
        <v>197.45</v>
      </c>
      <c r="CC7" s="39">
        <v>161.6</v>
      </c>
      <c r="CD7" s="39">
        <v>162.08000000000001</v>
      </c>
      <c r="CE7" s="39">
        <v>162.32</v>
      </c>
      <c r="CF7" s="39">
        <v>164.25</v>
      </c>
      <c r="CG7" s="39">
        <v>165.34</v>
      </c>
      <c r="CH7" s="39">
        <v>155.09</v>
      </c>
      <c r="CI7" s="39">
        <v>156.29</v>
      </c>
      <c r="CJ7" s="39">
        <v>155.69</v>
      </c>
      <c r="CK7" s="39">
        <v>163.27000000000001</v>
      </c>
      <c r="CL7" s="39">
        <v>47.91</v>
      </c>
      <c r="CM7" s="39">
        <v>47.08</v>
      </c>
      <c r="CN7" s="39">
        <v>45.67</v>
      </c>
      <c r="CO7" s="39">
        <v>45.21</v>
      </c>
      <c r="CP7" s="39">
        <v>45.34</v>
      </c>
      <c r="CQ7" s="39">
        <v>62.71</v>
      </c>
      <c r="CR7" s="39">
        <v>62.15</v>
      </c>
      <c r="CS7" s="39">
        <v>61.61</v>
      </c>
      <c r="CT7" s="39">
        <v>62.34</v>
      </c>
      <c r="CU7" s="39">
        <v>62.46</v>
      </c>
      <c r="CV7" s="39">
        <v>59.94</v>
      </c>
      <c r="CW7" s="39">
        <v>92.6</v>
      </c>
      <c r="CX7" s="39">
        <v>92.29</v>
      </c>
      <c r="CY7" s="39">
        <v>93.02</v>
      </c>
      <c r="CZ7" s="39">
        <v>93.28</v>
      </c>
      <c r="DA7" s="39">
        <v>92.59</v>
      </c>
      <c r="DB7" s="39">
        <v>90.54</v>
      </c>
      <c r="DC7" s="39">
        <v>90.64</v>
      </c>
      <c r="DD7" s="39">
        <v>90.23</v>
      </c>
      <c r="DE7" s="39">
        <v>90.15</v>
      </c>
      <c r="DF7" s="39">
        <v>90.62</v>
      </c>
      <c r="DG7" s="39">
        <v>90.22</v>
      </c>
      <c r="DH7" s="39">
        <v>35.81</v>
      </c>
      <c r="DI7" s="39">
        <v>33.92</v>
      </c>
      <c r="DJ7" s="39">
        <v>41.25</v>
      </c>
      <c r="DK7" s="39">
        <v>42.73</v>
      </c>
      <c r="DL7" s="39">
        <v>44.06</v>
      </c>
      <c r="DM7" s="39">
        <v>42.43</v>
      </c>
      <c r="DN7" s="39">
        <v>43.24</v>
      </c>
      <c r="DO7" s="39">
        <v>46.36</v>
      </c>
      <c r="DP7" s="39">
        <v>47.37</v>
      </c>
      <c r="DQ7" s="39">
        <v>48.01</v>
      </c>
      <c r="DR7" s="39">
        <v>47.91</v>
      </c>
      <c r="DS7" s="39">
        <v>3.36</v>
      </c>
      <c r="DT7" s="39">
        <v>2.5099999999999998</v>
      </c>
      <c r="DU7" s="39">
        <v>2.1</v>
      </c>
      <c r="DV7" s="39">
        <v>6.36</v>
      </c>
      <c r="DW7" s="39">
        <v>6.57</v>
      </c>
      <c r="DX7" s="39">
        <v>11.07</v>
      </c>
      <c r="DY7" s="39">
        <v>12.21</v>
      </c>
      <c r="DZ7" s="39">
        <v>13.57</v>
      </c>
      <c r="EA7" s="39">
        <v>14.27</v>
      </c>
      <c r="EB7" s="39">
        <v>16.170000000000002</v>
      </c>
      <c r="EC7" s="39">
        <v>15</v>
      </c>
      <c r="ED7" s="39">
        <v>1.99</v>
      </c>
      <c r="EE7" s="39">
        <v>1.48</v>
      </c>
      <c r="EF7" s="39">
        <v>1.25</v>
      </c>
      <c r="EG7" s="39">
        <v>0.92</v>
      </c>
      <c r="EH7" s="39">
        <v>0.86</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梅沢　一範</cp:lastModifiedBy>
  <dcterms:created xsi:type="dcterms:W3CDTF">2017-12-25T01:26:50Z</dcterms:created>
  <dcterms:modified xsi:type="dcterms:W3CDTF">2018-02-01T01:35:21Z</dcterms:modified>
  <cp:category/>
</cp:coreProperties>
</file>