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ichou\110経営企画室\04_企画経理係\09_照会回答\04_県\市町村課調査\経営比較分析表\H29年度(H28年度決算)\15上越市\15上越市（46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AT10" i="4"/>
  <c r="W10" i="4"/>
  <c r="P10" i="4"/>
  <c r="I10" i="4"/>
  <c r="B10" i="4"/>
  <c r="BB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<sst xmlns="http://schemas.openxmlformats.org/spreadsheetml/2006/main" count="232" uniqueCount="120">
  <si>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</si>
  <si>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</si>
  <si>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</si>
  <si>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</si>
  <si>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</si>
  <si>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</si>
  <si>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</si>
  <si>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</si>
  <si>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</si>
  <si>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</si>
  <si>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</si>
  <si>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</si>
  <si>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</si>
  <si>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</si>
  <si>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</si>
  <si>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</si>
  <si>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</si>
  <si>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</si>
  <si>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</si>
  <si>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</si>
  <si>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</si>
  <si>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</si>
  <si>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</si>
  <si>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</si>
  <si>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</si>
  <si>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</si>
  <si>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</si>
  <si>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</si>
  <si>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</si>
  <si>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</si>
  <si>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</si>
  <si>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</si>
  <si>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</si>
  <si>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</si>
  <si>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</si>
  <si>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</si>
  <si>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</si>
  <si>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</si>
  <si>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</si>
  <si>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</si>
  <si>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</si>
  <si>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</si>
  <si>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</si>
  <si>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</si>
  <si>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</si>
  <si>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</si>
  <si>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</si>
  <si>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</si>
  <si>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</si>
  <si>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</si>
  <si>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</si>
  <si>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</si>
  <si>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</si>
  <si>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</si>
  <si>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</si>
  <si>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</si>
  <si>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</si>
  <si>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</si>
  <si>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</si>
  <si>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</si>
  <si>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</si>
  <si>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</si>
  <si>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</si>
  <si>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</si>
  <si>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</si>
  <si>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</si>
  <si>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</si>
  <si>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</si>
  <si>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</si>
  <si>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</si>
  <si>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</si>
  <si>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</si>
  <si>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</si>
  <si>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</si>
  <si>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</si>
  <si>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</si>
  <si>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</si>
  <si>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</si>
  <si>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</si>
  <si>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</si>
  <si>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</si>
  <si>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</si>
  <si>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</si>
  <si>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</si>
  <si>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</si>
  <si>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</si>
  <si>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</si>
  <si>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</si>
  <si>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</si>
  <si>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</si>
  <si>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</si>
  <si>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</si>
  <si>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</si>
  <si>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</si>
  <si>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</si>
  <si>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</si>
  <si>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</si>
  <si>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</si>
  <si>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</si>
  <si>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</si>
  <si>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</si>
  <si>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</si>
  <si>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</si>
  <si>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</si>
  <si>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</si>
  <si>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上越市</t>
  </si>
  <si>
    <t>法適用</t>
  </si>
  <si>
    <t>水道事業</t>
  </si>
  <si>
    <t>簡易水道事業</t>
  </si>
  <si>
    <t>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</si>
  <si>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</si>
  <si>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</si>
  <si>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</si>
  <si>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</si>
  <si>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</si>
  <si>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</si>
  <si>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</si>
  <si>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「①経常収支比率」は、100％以上であり、全国平均値を上回っているものの、総収益のうち約40％を一般会計からの繰入金に依存していることから、適正な収支構造になっていない。
「②累積欠損金比率」は、一般会計からの繰入金により0％を維持している。
「③流動比率」は、100％を上回っており全国平均より高い水準である。また、前年度の指標値よりも上昇していることから、短期的な支払能力を維持している。
「④企業債残高対給水収益比率」は、前年度数値よりも悪化し、全国平均よりも高い水準である。これは、人口減少に伴う給水収益の減少が著しいためであり、近年は企業債の新規借入額を抑制するなど指標値の改善に努めている。
「⑤料金回収率」は、100％を下回っており、全国平均よりも低い水準である。これは、水道料金単価を水道事業に合わせ、赤字相当額を一般会計からの繰入金により賄っているためである。
「⑥給水原価」は、企業債の新規借入抑制により支払利息を縮減するなど費用の抑制に努めているものの、全国平均よりも高い水準である。
「⑦施設利用率」は、配水量の低下に伴い全国平均よりも低い水準であるため、浄水場等の統廃合を進めているものの、地理的な制約などにより指標値の改善は困難である。
「⑧有収率」は、前年度値を上回り全国平均とほぼ同水準となった。今後も継続的に経年管の更新や漏水調査を行い、有収率の維持向上に努める。</t>
    <rPh sb="136" eb="138">
      <t>ウワマワ</t>
    </rPh>
    <rPh sb="148" eb="149">
      <t>タカ</t>
    </rPh>
    <rPh sb="150" eb="152">
      <t>スイジュン</t>
    </rPh>
    <rPh sb="464" eb="466">
      <t>ハイスイ</t>
    </rPh>
    <rPh sb="468" eb="470">
      <t>テイカ</t>
    </rPh>
    <rPh sb="549" eb="551">
      <t>ゼンコク</t>
    </rPh>
    <rPh sb="551" eb="553">
      <t>ヘイキン</t>
    </rPh>
    <rPh sb="556" eb="559">
      <t>ドウスイジュン</t>
    </rPh>
    <rPh sb="564" eb="566">
      <t>コンゴ</t>
    </rPh>
    <rPh sb="567" eb="569">
      <t>ケイゾク</t>
    </rPh>
    <rPh sb="569" eb="570">
      <t>テキ</t>
    </rPh>
    <rPh sb="583" eb="584">
      <t>オコナ</t>
    </rPh>
    <phoneticPr fontId="4"/>
  </si>
  <si>
    <t>「①有形固定資産減価償却率」、「②管路経年化率」は、全国平均に比べ低い水準であるが、今後更新需要のピークを迎えることから、指標値は年々上昇すると見込んでいる。人口減少により有収水量が著しく減少する見通しであることを踏まえ、配水系統の見直しにより更新需要を抑制するとともに、適正な維持管理により施設の長寿命化を図っていく。
「③管路更新率」は、基幹管路の整備を重点的に行ったことにより、前年度値を上回り全国平均並みの水準を維持している。</t>
    <rPh sb="42" eb="44">
      <t>コンゴ</t>
    </rPh>
    <rPh sb="63" eb="64">
      <t>チ</t>
    </rPh>
    <rPh sb="111" eb="113">
      <t>ハイスイ</t>
    </rPh>
    <rPh sb="113" eb="115">
      <t>ケイトウ</t>
    </rPh>
    <rPh sb="116" eb="118">
      <t>ミナオ</t>
    </rPh>
    <rPh sb="122" eb="124">
      <t>コウシン</t>
    </rPh>
    <rPh sb="124" eb="126">
      <t>ジュヨウ</t>
    </rPh>
    <rPh sb="127" eb="129">
      <t>ヨクセイ</t>
    </rPh>
    <rPh sb="149" eb="150">
      <t>チョウ</t>
    </rPh>
    <rPh sb="150" eb="153">
      <t>ジュミョウカ</t>
    </rPh>
    <rPh sb="195" eb="196">
      <t>チ</t>
    </rPh>
    <rPh sb="197" eb="199">
      <t>ウワマワ</t>
    </rPh>
    <rPh sb="210" eb="212">
      <t>イジ</t>
    </rPh>
    <phoneticPr fontId="4"/>
  </si>
  <si>
    <t>過疎化や少子高齢化による人口減少が著しく、今後も給水収益の減少により、厳しい経営環境が続く見込みであることから、平成29年度に水道事業と統合した。
しかし、依然として厳しい経営環境が予想されるため、水道事業として一体的に施設の適正な維持管理を行うとともに、施設能力や管路口径のダウンサイジングにより経費を抑制するなど、健全な経営に努めていく。</t>
    <rPh sb="4" eb="6">
      <t>ショウシ</t>
    </rPh>
    <rPh sb="45" eb="47">
      <t>ミコ</t>
    </rPh>
    <rPh sb="56" eb="58">
      <t>ヘイセイ</t>
    </rPh>
    <rPh sb="60" eb="62">
      <t>ネンド</t>
    </rPh>
    <rPh sb="63" eb="65">
      <t>スイドウ</t>
    </rPh>
    <rPh sb="65" eb="67">
      <t>ジギョウ</t>
    </rPh>
    <rPh sb="68" eb="70">
      <t>トウゴウ</t>
    </rPh>
    <rPh sb="78" eb="80">
      <t>イゼン</t>
    </rPh>
    <rPh sb="83" eb="84">
      <t>キビ</t>
    </rPh>
    <rPh sb="86" eb="88">
      <t>ケイエイ</t>
    </rPh>
    <rPh sb="88" eb="90">
      <t>カンキョウ</t>
    </rPh>
    <rPh sb="91" eb="93">
      <t>ヨソウ</t>
    </rPh>
    <rPh sb="99" eb="101">
      <t>スイドウ</t>
    </rPh>
    <rPh sb="101" eb="103">
      <t>ジギョウ</t>
    </rPh>
    <rPh sb="106" eb="109">
      <t>イッタイテキ</t>
    </rPh>
    <rPh sb="110" eb="112">
      <t>シセツ</t>
    </rPh>
    <rPh sb="113" eb="115">
      <t>テキセイ</t>
    </rPh>
    <rPh sb="116" eb="118">
      <t>イジ</t>
    </rPh>
    <rPh sb="118" eb="120">
      <t>カンリ</t>
    </rPh>
    <rPh sb="121" eb="122">
      <t>オコナ</t>
    </rPh>
    <rPh sb="128" eb="130">
      <t>シセツ</t>
    </rPh>
    <rPh sb="130" eb="132">
      <t>ノウリョク</t>
    </rPh>
    <rPh sb="133" eb="135">
      <t>カンロ</t>
    </rPh>
    <rPh sb="135" eb="137">
      <t>コウケイ</t>
    </rPh>
    <rPh sb="149" eb="151">
      <t>ケイヒ</t>
    </rPh>
    <rPh sb="152" eb="154">
      <t>ヨクセイ</t>
    </rPh>
    <rPh sb="159" eb="161">
      <t>ケンゼン</t>
    </rPh>
    <rPh sb="162" eb="164">
      <t>ケイエイ</t>
    </rPh>
    <rPh sb="165" eb="16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</si>
</sst>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1.71</c:v>
                </c:pt>
                <c:pt idx="1">
                  <c:v>1.9</c:v>
                </c:pt>
                <c:pt idx="2">
                  <c:v>1.59</c:v>
                </c:pt>
                <c:pt idx="3">
                  <c:v>0.56999999999999995</c:v>
                </c:pt>
                <c:pt idx="4">
                  <c:v>0.8</c:v>
                </c:pt>
              </c:numCache>
            </c:numRef>
          </c:val>
        </c:ser>
        <c:dLbls>
          <c:showLegendKey val="0"/>
          <c:showVal val="0"/>
          <c:showCatName val="0"/>
          <c:showSerName val="0"/>
          <c:showPercent val="0"/>
          <c:showBubbleSize val="0"/>
        </c:dLbls>
        <c:gapWidth val="150"/>
        <c:axId val="216210984"/>
        <c:axId val="21624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1.1599999999999999</c:v>
                </c:pt>
                <c:pt idx="1">
                  <c:v>1.48</c:v>
                </c:pt>
                <c:pt idx="2">
                  <c:v>0.98</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6210984"/>
        <c:axId val="216242760"/>
      </c:lineChart>
      <c:dateAx>
        <c:axId val="216210984"/>
        <c:scaling>
          <c:orientation val="minMax"/>
        </c:scaling>
        <c:delete val="1"/>
        <c:axPos val="b"/>
        <c:numFmt formatCode="ge" sourceLinked="1"/>
        <c:majorTickMark val="none"/>
        <c:minorTickMark val="none"/>
        <c:tickLblPos val="none"/>
        <c:crossAx val="216242760"/>
        <c:crosses val="autoZero"/>
        <c:auto val="1"/>
        <c:lblOffset val="100"/>
        <c:baseTimeUnit val="years"/>
      </c:dateAx>
      <c:valAx>
        <c:axId val="21624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1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57.86</c:v>
                </c:pt>
                <c:pt idx="1">
                  <c:v>55.78</c:v>
                </c:pt>
                <c:pt idx="2">
                  <c:v>53.63</c:v>
                </c:pt>
                <c:pt idx="3">
                  <c:v>50.89</c:v>
                </c:pt>
                <c:pt idx="4">
                  <c:v>47.69</c:v>
                </c:pt>
              </c:numCache>
            </c:numRef>
          </c:val>
        </c:ser>
        <c:dLbls>
          <c:showLegendKey val="0"/>
          <c:showVal val="0"/>
          <c:showCatName val="0"/>
          <c:showSerName val="0"/>
          <c:showPercent val="0"/>
          <c:showBubbleSize val="0"/>
        </c:dLbls>
        <c:gapWidth val="150"/>
        <c:axId val="214928256"/>
        <c:axId val="21664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63.24</c:v>
                </c:pt>
                <c:pt idx="1">
                  <c:v>61.82</c:v>
                </c:pt>
                <c:pt idx="2">
                  <c:v>59.98</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4928256"/>
        <c:axId val="216640664"/>
      </c:lineChart>
      <c:dateAx>
        <c:axId val="214928256"/>
        <c:scaling>
          <c:orientation val="minMax"/>
        </c:scaling>
        <c:delete val="1"/>
        <c:axPos val="b"/>
        <c:numFmt formatCode="ge" sourceLinked="1"/>
        <c:majorTickMark val="none"/>
        <c:minorTickMark val="none"/>
        <c:tickLblPos val="none"/>
        <c:crossAx val="216640664"/>
        <c:crosses val="autoZero"/>
        <c:auto val="1"/>
        <c:lblOffset val="100"/>
        <c:baseTimeUnit val="years"/>
      </c:dateAx>
      <c:valAx>
        <c:axId val="21664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79.75</c:v>
                </c:pt>
                <c:pt idx="1">
                  <c:v>79.03</c:v>
                </c:pt>
                <c:pt idx="2">
                  <c:v>80.31</c:v>
                </c:pt>
                <c:pt idx="3">
                  <c:v>81.72</c:v>
                </c:pt>
                <c:pt idx="4">
                  <c:v>83.54</c:v>
                </c:pt>
              </c:numCache>
            </c:numRef>
          </c:val>
        </c:ser>
        <c:dLbls>
          <c:showLegendKey val="0"/>
          <c:showVal val="0"/>
          <c:showCatName val="0"/>
          <c:showSerName val="0"/>
          <c:showPercent val="0"/>
          <c:showBubbleSize val="0"/>
        </c:dLbls>
        <c:gapWidth val="150"/>
        <c:axId val="216641840"/>
        <c:axId val="21664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80.28</c:v>
                </c:pt>
                <c:pt idx="1">
                  <c:v>80.209999999999994</c:v>
                </c:pt>
                <c:pt idx="2">
                  <c:v>80.180000000000007</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6641840"/>
        <c:axId val="216642232"/>
      </c:lineChart>
      <c:dateAx>
        <c:axId val="216641840"/>
        <c:scaling>
          <c:orientation val="minMax"/>
        </c:scaling>
        <c:delete val="1"/>
        <c:axPos val="b"/>
        <c:numFmt formatCode="ge" sourceLinked="1"/>
        <c:majorTickMark val="none"/>
        <c:minorTickMark val="none"/>
        <c:tickLblPos val="none"/>
        <c:crossAx val="216642232"/>
        <c:crosses val="autoZero"/>
        <c:auto val="1"/>
        <c:lblOffset val="100"/>
        <c:baseTimeUnit val="years"/>
      </c:dateAx>
      <c:valAx>
        <c:axId val="21664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4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100.24</c:v>
                </c:pt>
                <c:pt idx="1">
                  <c:v>103.27</c:v>
                </c:pt>
                <c:pt idx="2">
                  <c:v>127.39</c:v>
                </c:pt>
                <c:pt idx="3">
                  <c:v>126.34</c:v>
                </c:pt>
                <c:pt idx="4">
                  <c:v>131.57</c:v>
                </c:pt>
              </c:numCache>
            </c:numRef>
          </c:val>
        </c:ser>
        <c:dLbls>
          <c:showLegendKey val="0"/>
          <c:showVal val="0"/>
          <c:showCatName val="0"/>
          <c:showSerName val="0"/>
          <c:showPercent val="0"/>
          <c:showBubbleSize val="0"/>
        </c:dLbls>
        <c:gapWidth val="150"/>
        <c:axId val="216336248"/>
        <c:axId val="21634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102.64</c:v>
                </c:pt>
                <c:pt idx="1">
                  <c:v>104.94</c:v>
                </c:pt>
                <c:pt idx="2">
                  <c:v>123.24</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6336248"/>
        <c:axId val="216344824"/>
      </c:lineChart>
      <c:dateAx>
        <c:axId val="216336248"/>
        <c:scaling>
          <c:orientation val="minMax"/>
        </c:scaling>
        <c:delete val="1"/>
        <c:axPos val="b"/>
        <c:numFmt formatCode="ge" sourceLinked="1"/>
        <c:majorTickMark val="none"/>
        <c:minorTickMark val="none"/>
        <c:tickLblPos val="none"/>
        <c:crossAx val="216344824"/>
        <c:crosses val="autoZero"/>
        <c:auto val="1"/>
        <c:lblOffset val="100"/>
        <c:baseTimeUnit val="years"/>
      </c:dateAx>
      <c:valAx>
        <c:axId val="216344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33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16.2</c:v>
                </c:pt>
                <c:pt idx="1">
                  <c:v>17.420000000000002</c:v>
                </c:pt>
                <c:pt idx="2">
                  <c:v>28.04</c:v>
                </c:pt>
                <c:pt idx="3">
                  <c:v>30.08</c:v>
                </c:pt>
                <c:pt idx="4">
                  <c:v>32.049999999999997</c:v>
                </c:pt>
              </c:numCache>
            </c:numRef>
          </c:val>
        </c:ser>
        <c:dLbls>
          <c:showLegendKey val="0"/>
          <c:showVal val="0"/>
          <c:showCatName val="0"/>
          <c:showSerName val="0"/>
          <c:showPercent val="0"/>
          <c:showBubbleSize val="0"/>
        </c:dLbls>
        <c:gapWidth val="150"/>
        <c:axId val="216320320"/>
        <c:axId val="21630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15.93</c:v>
                </c:pt>
                <c:pt idx="1">
                  <c:v>17.18</c:v>
                </c:pt>
                <c:pt idx="2">
                  <c:v>29.28</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6320320"/>
        <c:axId val="216304520"/>
      </c:lineChart>
      <c:dateAx>
        <c:axId val="216320320"/>
        <c:scaling>
          <c:orientation val="minMax"/>
        </c:scaling>
        <c:delete val="1"/>
        <c:axPos val="b"/>
        <c:numFmt formatCode="ge" sourceLinked="1"/>
        <c:majorTickMark val="none"/>
        <c:minorTickMark val="none"/>
        <c:tickLblPos val="none"/>
        <c:crossAx val="216304520"/>
        <c:crosses val="autoZero"/>
        <c:auto val="1"/>
        <c:lblOffset val="100"/>
        <c:baseTimeUnit val="years"/>
      </c:dateAx>
      <c:valAx>
        <c:axId val="21630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4.59</c:v>
                </c:pt>
                <c:pt idx="1">
                  <c:v>4.37</c:v>
                </c:pt>
                <c:pt idx="2">
                  <c:v>4.3099999999999996</c:v>
                </c:pt>
                <c:pt idx="3">
                  <c:v>8.77</c:v>
                </c:pt>
                <c:pt idx="4">
                  <c:v>8.77</c:v>
                </c:pt>
              </c:numCache>
            </c:numRef>
          </c:val>
        </c:ser>
        <c:dLbls>
          <c:showLegendKey val="0"/>
          <c:showVal val="0"/>
          <c:showCatName val="0"/>
          <c:showSerName val="0"/>
          <c:showPercent val="0"/>
          <c:showBubbleSize val="0"/>
        </c:dLbls>
        <c:gapWidth val="150"/>
        <c:axId val="216446680"/>
        <c:axId val="21644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3.87</c:v>
                </c:pt>
                <c:pt idx="1">
                  <c:v>4</c:v>
                </c:pt>
                <c:pt idx="2">
                  <c:v>3.98</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6446680"/>
        <c:axId val="216447064"/>
      </c:lineChart>
      <c:dateAx>
        <c:axId val="216446680"/>
        <c:scaling>
          <c:orientation val="minMax"/>
        </c:scaling>
        <c:delete val="1"/>
        <c:axPos val="b"/>
        <c:numFmt formatCode="ge" sourceLinked="1"/>
        <c:majorTickMark val="none"/>
        <c:minorTickMark val="none"/>
        <c:tickLblPos val="none"/>
        <c:crossAx val="216447064"/>
        <c:crosses val="autoZero"/>
        <c:auto val="1"/>
        <c:lblOffset val="100"/>
        <c:baseTimeUnit val="years"/>
      </c:dateAx>
      <c:valAx>
        <c:axId val="21644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4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926688"/>
        <c:axId val="21492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#N/A</c:v>
                </c:pt>
                <c:pt idx="4">
                  <c:v>#N/A</c:v>
                </c:pt>
              </c:numCache>
            </c:numRef>
          </c:val>
          <c:smooth val="0"/>
        </c:ser>
        <c:dLbls>
          <c:showLegendKey val="0"/>
          <c:showVal val="0"/>
          <c:showCatName val="0"/>
          <c:showSerName val="0"/>
          <c:showPercent val="0"/>
          <c:showBubbleSize val="0"/>
        </c:dLbls>
        <c:marker val="1"/>
        <c:smooth val="0"/>
        <c:axId val="214926688"/>
        <c:axId val="214927080"/>
      </c:lineChart>
      <c:dateAx>
        <c:axId val="214926688"/>
        <c:scaling>
          <c:orientation val="minMax"/>
        </c:scaling>
        <c:delete val="1"/>
        <c:axPos val="b"/>
        <c:numFmt formatCode="ge" sourceLinked="1"/>
        <c:majorTickMark val="none"/>
        <c:minorTickMark val="none"/>
        <c:tickLblPos val="none"/>
        <c:crossAx val="214927080"/>
        <c:crosses val="autoZero"/>
        <c:auto val="1"/>
        <c:lblOffset val="100"/>
        <c:baseTimeUnit val="years"/>
      </c:dateAx>
      <c:valAx>
        <c:axId val="214927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9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1585.16</c:v>
                </c:pt>
                <c:pt idx="1">
                  <c:v>4119.87</c:v>
                </c:pt>
                <c:pt idx="2">
                  <c:v>262.64</c:v>
                </c:pt>
                <c:pt idx="3">
                  <c:v>348.97</c:v>
                </c:pt>
                <c:pt idx="4">
                  <c:v>451.13</c:v>
                </c:pt>
              </c:numCache>
            </c:numRef>
          </c:val>
        </c:ser>
        <c:dLbls>
          <c:showLegendKey val="0"/>
          <c:showVal val="0"/>
          <c:showCatName val="0"/>
          <c:showSerName val="0"/>
          <c:showPercent val="0"/>
          <c:showBubbleSize val="0"/>
        </c:dLbls>
        <c:gapWidth val="150"/>
        <c:axId val="214930216"/>
        <c:axId val="2166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1526.68</c:v>
                </c:pt>
                <c:pt idx="1">
                  <c:v>3383.32</c:v>
                </c:pt>
                <c:pt idx="2">
                  <c:v>235.55</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4930216"/>
        <c:axId val="216636352"/>
      </c:lineChart>
      <c:dateAx>
        <c:axId val="214930216"/>
        <c:scaling>
          <c:orientation val="minMax"/>
        </c:scaling>
        <c:delete val="1"/>
        <c:axPos val="b"/>
        <c:numFmt formatCode="ge" sourceLinked="1"/>
        <c:majorTickMark val="none"/>
        <c:minorTickMark val="none"/>
        <c:tickLblPos val="none"/>
        <c:crossAx val="216636352"/>
        <c:crosses val="autoZero"/>
        <c:auto val="1"/>
        <c:lblOffset val="100"/>
        <c:baseTimeUnit val="years"/>
      </c:dateAx>
      <c:valAx>
        <c:axId val="21663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93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1206.05</c:v>
                </c:pt>
                <c:pt idx="1">
                  <c:v>1246.08</c:v>
                </c:pt>
                <c:pt idx="2">
                  <c:v>1270.69</c:v>
                </c:pt>
                <c:pt idx="3">
                  <c:v>1295.32</c:v>
                </c:pt>
                <c:pt idx="4">
                  <c:v>1300.22</c:v>
                </c:pt>
              </c:numCache>
            </c:numRef>
          </c:val>
        </c:ser>
        <c:dLbls>
          <c:showLegendKey val="0"/>
          <c:showVal val="0"/>
          <c:showCatName val="0"/>
          <c:showSerName val="0"/>
          <c:showPercent val="0"/>
          <c:showBubbleSize val="0"/>
        </c:dLbls>
        <c:gapWidth val="150"/>
        <c:axId val="216637528"/>
        <c:axId val="2166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933.16</c:v>
                </c:pt>
                <c:pt idx="1">
                  <c:v>922.64</c:v>
                </c:pt>
                <c:pt idx="2">
                  <c:v>918</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6637528"/>
        <c:axId val="216637920"/>
      </c:lineChart>
      <c:dateAx>
        <c:axId val="216637528"/>
        <c:scaling>
          <c:orientation val="minMax"/>
        </c:scaling>
        <c:delete val="1"/>
        <c:axPos val="b"/>
        <c:numFmt formatCode="ge" sourceLinked="1"/>
        <c:majorTickMark val="none"/>
        <c:minorTickMark val="none"/>
        <c:tickLblPos val="none"/>
        <c:crossAx val="216637920"/>
        <c:crosses val="autoZero"/>
        <c:auto val="1"/>
        <c:lblOffset val="100"/>
        <c:baseTimeUnit val="years"/>
      </c:dateAx>
      <c:valAx>
        <c:axId val="21663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6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44.66</c:v>
                </c:pt>
                <c:pt idx="1">
                  <c:v>43.81</c:v>
                </c:pt>
                <c:pt idx="2">
                  <c:v>60.73</c:v>
                </c:pt>
                <c:pt idx="3">
                  <c:v>59.93</c:v>
                </c:pt>
                <c:pt idx="4">
                  <c:v>61.1</c:v>
                </c:pt>
              </c:numCache>
            </c:numRef>
          </c:val>
        </c:ser>
        <c:dLbls>
          <c:showLegendKey val="0"/>
          <c:showVal val="0"/>
          <c:showCatName val="0"/>
          <c:showSerName val="0"/>
          <c:showPercent val="0"/>
          <c:showBubbleSize val="0"/>
        </c:dLbls>
        <c:gapWidth val="150"/>
        <c:axId val="216639096"/>
        <c:axId val="2166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58.14</c:v>
                </c:pt>
                <c:pt idx="1">
                  <c:v>57.84</c:v>
                </c:pt>
                <c:pt idx="2">
                  <c:v>74.03</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6639096"/>
        <c:axId val="216639488"/>
      </c:lineChart>
      <c:dateAx>
        <c:axId val="216639096"/>
        <c:scaling>
          <c:orientation val="minMax"/>
        </c:scaling>
        <c:delete val="1"/>
        <c:axPos val="b"/>
        <c:numFmt formatCode="ge" sourceLinked="1"/>
        <c:majorTickMark val="none"/>
        <c:minorTickMark val="none"/>
        <c:tickLblPos val="none"/>
        <c:crossAx val="216639488"/>
        <c:crosses val="autoZero"/>
        <c:auto val="1"/>
        <c:lblOffset val="100"/>
        <c:baseTimeUnit val="years"/>
      </c:dateAx>
      <c:valAx>
        <c:axId val="2166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3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444.67</c:v>
                </c:pt>
                <c:pt idx="1">
                  <c:v>457.18</c:v>
                </c:pt>
                <c:pt idx="2">
                  <c:v>330.66</c:v>
                </c:pt>
                <c:pt idx="3">
                  <c:v>335.2</c:v>
                </c:pt>
                <c:pt idx="4">
                  <c:v>329.69</c:v>
                </c:pt>
              </c:numCache>
            </c:numRef>
          </c:val>
        </c:ser>
        <c:dLbls>
          <c:showLegendKey val="0"/>
          <c:showVal val="0"/>
          <c:showCatName val="0"/>
          <c:showSerName val="0"/>
          <c:showPercent val="0"/>
          <c:showBubbleSize val="0"/>
        </c:dLbls>
        <c:gapWidth val="150"/>
        <c:axId val="214929824"/>
        <c:axId val="21492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317.64999999999998</c:v>
                </c:pt>
                <c:pt idx="1">
                  <c:v>319.88</c:v>
                </c:pt>
                <c:pt idx="2">
                  <c:v>251.56</c:v>
                </c:pt>
                <c:pt idx="3" formatCode="#,##0.00;&quot;△&quot;#,##0.00">
                  <c:v>#N/A</c:v>
                </c:pt>
                <c:pt idx="4" formatCode="#,##0.00;&quot;△&quot;#,##0.00">
                  <c:v>#N/A</c:v>
                </c:pt>
              </c:numCache>
            </c:numRef>
          </c:val>
          <c:smooth val="0"/>
        </c:ser>
        <c:dLbls>
          <c:showLegendKey val="0"/>
          <c:showVal val="0"/>
          <c:showCatName val="0"/>
          <c:showSerName val="0"/>
          <c:showPercent val="0"/>
          <c:showBubbleSize val="0"/>
        </c:dLbls>
        <c:marker val="1"/>
        <c:smooth val="0"/>
        <c:axId val="214929824"/>
        <c:axId val="214929432"/>
      </c:lineChart>
      <c:dateAx>
        <c:axId val="214929824"/>
        <c:scaling>
          <c:orientation val="minMax"/>
        </c:scaling>
        <c:delete val="1"/>
        <c:axPos val="b"/>
        <c:numFmt formatCode="ge" sourceLinked="1"/>
        <c:majorTickMark val="none"/>
        <c:minorTickMark val="none"/>
        <c:tickLblPos val="none"/>
        <c:crossAx val="214929432"/>
        <c:crosses val="autoZero"/>
        <c:auto val="1"/>
        <c:lblOffset val="100"/>
        <c:baseTimeUnit val="years"/>
      </c:dateAx>
      <c:valAx>
        <c:axId val="21492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35"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新潟県　上越市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C1</v>
      </c>
      <c r="X8" s="59"/>
      <c r="Y8" s="59"/>
      <c r="Z8" s="59"/>
      <c r="AA8" s="59"/>
      <c r="AB8" s="59"/>
      <c r="AC8" s="59"/>
      <c r="AD8" s="60" t="s">
        <v>116</v>
      </c>
      <c r="AE8" s="60"/>
      <c r="AF8" s="60"/>
      <c r="AG8" s="60"/>
      <c r="AH8" s="60"/>
      <c r="AI8" s="60"/>
      <c r="AJ8" s="60"/>
      <c r="AK8" s="5"/>
      <c r="AL8" s="61">
        <f>データ!$R$6</f>
        <v>196959</v>
      </c>
      <c r="AM8" s="61"/>
      <c r="AN8" s="61"/>
      <c r="AO8" s="61"/>
      <c r="AP8" s="61"/>
      <c r="AQ8" s="61"/>
      <c r="AR8" s="61"/>
      <c r="AS8" s="61"/>
      <c r="AT8" s="51">
        <f>データ!$S$6</f>
        <v>973.81</v>
      </c>
      <c r="AU8" s="52"/>
      <c r="AV8" s="52"/>
      <c r="AW8" s="52"/>
      <c r="AX8" s="52"/>
      <c r="AY8" s="52"/>
      <c r="AZ8" s="52"/>
      <c r="BA8" s="52"/>
      <c r="BB8" s="53">
        <f>データ!$T$6</f>
        <v>202.26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68.760000000000005</v>
      </c>
      <c r="J10" s="52"/>
      <c r="K10" s="52"/>
      <c r="L10" s="52"/>
      <c r="M10" s="52"/>
      <c r="N10" s="52"/>
      <c r="O10" s="64"/>
      <c r="P10" s="53">
        <f>データ!$P$6</f>
        <v>6.66</v>
      </c>
      <c r="Q10" s="53"/>
      <c r="R10" s="53"/>
      <c r="S10" s="53"/>
      <c r="T10" s="53"/>
      <c r="U10" s="53"/>
      <c r="V10" s="53"/>
      <c r="W10" s="61">
        <f>データ!$Q$6</f>
        <v>3169</v>
      </c>
      <c r="X10" s="61"/>
      <c r="Y10" s="61"/>
      <c r="Z10" s="61"/>
      <c r="AA10" s="61"/>
      <c r="AB10" s="61"/>
      <c r="AC10" s="61"/>
      <c r="AD10" s="2"/>
      <c r="AE10" s="2"/>
      <c r="AF10" s="2"/>
      <c r="AG10" s="2"/>
      <c r="AH10" s="5"/>
      <c r="AI10" s="5"/>
      <c r="AJ10" s="5"/>
      <c r="AK10" s="5"/>
      <c r="AL10" s="61">
        <f>データ!$U$6</f>
        <v>13053</v>
      </c>
      <c r="AM10" s="61"/>
      <c r="AN10" s="61"/>
      <c r="AO10" s="61"/>
      <c r="AP10" s="61"/>
      <c r="AQ10" s="61"/>
      <c r="AR10" s="61"/>
      <c r="AS10" s="61"/>
      <c r="AT10" s="51">
        <f>データ!$V$6</f>
        <v>174.1</v>
      </c>
      <c r="AU10" s="52"/>
      <c r="AV10" s="52"/>
      <c r="AW10" s="52"/>
      <c r="AX10" s="52"/>
      <c r="AY10" s="52"/>
      <c r="AZ10" s="52"/>
      <c r="BA10" s="52"/>
      <c r="BB10" s="53">
        <f>データ!$W$6</f>
        <v>74.97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152226</v>
      </c>
      <c r="D6" s="34">
        <f t="shared" si="3"/>
        <v>46</v>
      </c>
      <c r="E6" s="34">
        <f t="shared" si="3"/>
        <v>1</v>
      </c>
      <c r="F6" s="34">
        <f t="shared" si="3"/>
        <v>0</v>
      </c>
      <c r="G6" s="34">
        <f t="shared" si="3"/>
        <v>5</v>
      </c>
      <c r="H6" s="34" t="str">
        <f t="shared" si="3"/>
        <v>新潟県　上越市</v>
      </c>
      <c r="I6" s="34" t="str">
        <f t="shared" si="3"/>
        <v>法適用</v>
      </c>
      <c r="J6" s="34" t="str">
        <f t="shared" si="3"/>
        <v>水道事業</v>
      </c>
      <c r="K6" s="34" t="str">
        <f t="shared" si="3"/>
        <v>簡易水道事業</v>
      </c>
      <c r="L6" s="34" t="str">
        <f t="shared" si="3"/>
        <v>C1</v>
      </c>
      <c r="M6" s="34">
        <f t="shared" si="3"/>
        <v>0</v>
      </c>
      <c r="N6" s="35" t="str">
        <f t="shared" si="3"/>
        <v>-</v>
      </c>
      <c r="O6" s="35">
        <f t="shared" si="3"/>
        <v>68.760000000000005</v>
      </c>
      <c r="P6" s="35">
        <f t="shared" si="3"/>
        <v>6.66</v>
      </c>
      <c r="Q6" s="35">
        <f t="shared" si="3"/>
        <v>3169</v>
      </c>
      <c r="R6" s="35">
        <f t="shared" si="3"/>
        <v>196959</v>
      </c>
      <c r="S6" s="35">
        <f t="shared" si="3"/>
        <v>973.81</v>
      </c>
      <c r="T6" s="35">
        <f t="shared" si="3"/>
        <v>202.26</v>
      </c>
      <c r="U6" s="35">
        <f t="shared" si="3"/>
        <v>13053</v>
      </c>
      <c r="V6" s="35">
        <f t="shared" si="3"/>
        <v>174.1</v>
      </c>
      <c r="W6" s="35">
        <f t="shared" si="3"/>
        <v>74.97</v>
      </c>
      <c r="X6" s="36">
        <f>IF(X7="",NA(),X7)</f>
        <v>100.24</v>
      </c>
      <c r="Y6" s="36">
        <f t="shared" ref="Y6:AG6" si="4">IF(Y7="",NA(),Y7)</f>
        <v>103.27</v>
      </c>
      <c r="Z6" s="36">
        <f t="shared" si="4"/>
        <v>127.39</v>
      </c>
      <c r="AA6" s="36">
        <f t="shared" si="4"/>
        <v>126.34</v>
      </c>
      <c r="AB6" s="36">
        <f t="shared" si="4"/>
        <v>131.57</v>
      </c>
      <c r="AC6" s="36">
        <f t="shared" si="4"/>
        <v>102.64</v>
      </c>
      <c r="AD6" s="36">
        <f t="shared" si="4"/>
        <v>104.94</v>
      </c>
      <c r="AE6" s="36">
        <f t="shared" si="4"/>
        <v>123.24</v>
      </c>
      <c r="AF6" s="35" t="e">
        <f t="shared" si="4"/>
        <v>#N/A</v>
      </c>
      <c r="AG6" s="35" t="e">
        <f t="shared" si="4"/>
        <v>#N/A</v>
      </c>
      <c r="AH6" s="35" t="str">
        <f>IF(AH7="","",IF(AH7="-","【-】","【"&amp;SUBSTITUTE(TEXT(AH7,"#,##0.00"),"-","△")&amp;"】"))</f>
        <v>【107.52】</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t="e">
        <f t="shared" si="5"/>
        <v>#N/A</v>
      </c>
      <c r="AR6" s="35" t="e">
        <f t="shared" si="5"/>
        <v>#N/A</v>
      </c>
      <c r="AS6" s="35" t="str">
        <f>IF(AS7="","",IF(AS7="-","【-】","【"&amp;SUBSTITUTE(TEXT(AS7,"#,##0.00"),"-","△")&amp;"】"))</f>
        <v>【34.34】</v>
      </c>
      <c r="AT6" s="36">
        <f>IF(AT7="",NA(),AT7)</f>
        <v>1585.16</v>
      </c>
      <c r="AU6" s="36">
        <f t="shared" ref="AU6:BC6" si="6">IF(AU7="",NA(),AU7)</f>
        <v>4119.87</v>
      </c>
      <c r="AV6" s="36">
        <f t="shared" si="6"/>
        <v>262.64</v>
      </c>
      <c r="AW6" s="36">
        <f t="shared" si="6"/>
        <v>348.97</v>
      </c>
      <c r="AX6" s="36">
        <f t="shared" si="6"/>
        <v>451.13</v>
      </c>
      <c r="AY6" s="36">
        <f t="shared" si="6"/>
        <v>1526.68</v>
      </c>
      <c r="AZ6" s="36">
        <f t="shared" si="6"/>
        <v>3383.32</v>
      </c>
      <c r="BA6" s="36">
        <f t="shared" si="6"/>
        <v>235.55</v>
      </c>
      <c r="BB6" s="35" t="e">
        <f t="shared" si="6"/>
        <v>#N/A</v>
      </c>
      <c r="BC6" s="35" t="e">
        <f t="shared" si="6"/>
        <v>#N/A</v>
      </c>
      <c r="BD6" s="35" t="str">
        <f>IF(BD7="","",IF(BD7="-","【-】","【"&amp;SUBSTITUTE(TEXT(BD7,"#,##0.00"),"-","△")&amp;"】"))</f>
        <v>【356.94】</v>
      </c>
      <c r="BE6" s="36">
        <f>IF(BE7="",NA(),BE7)</f>
        <v>1206.05</v>
      </c>
      <c r="BF6" s="36">
        <f t="shared" ref="BF6:BN6" si="7">IF(BF7="",NA(),BF7)</f>
        <v>1246.08</v>
      </c>
      <c r="BG6" s="36">
        <f t="shared" si="7"/>
        <v>1270.69</v>
      </c>
      <c r="BH6" s="36">
        <f t="shared" si="7"/>
        <v>1295.32</v>
      </c>
      <c r="BI6" s="36">
        <f t="shared" si="7"/>
        <v>1300.22</v>
      </c>
      <c r="BJ6" s="36">
        <f t="shared" si="7"/>
        <v>933.16</v>
      </c>
      <c r="BK6" s="36">
        <f t="shared" si="7"/>
        <v>922.64</v>
      </c>
      <c r="BL6" s="36">
        <f t="shared" si="7"/>
        <v>918</v>
      </c>
      <c r="BM6" s="35" t="e">
        <f t="shared" si="7"/>
        <v>#N/A</v>
      </c>
      <c r="BN6" s="35" t="e">
        <f t="shared" si="7"/>
        <v>#N/A</v>
      </c>
      <c r="BO6" s="35" t="str">
        <f>IF(BO7="","",IF(BO7="-","【-】","【"&amp;SUBSTITUTE(TEXT(BO7,"#,##0.00"),"-","△")&amp;"】"))</f>
        <v>【880.68】</v>
      </c>
      <c r="BP6" s="36">
        <f>IF(BP7="",NA(),BP7)</f>
        <v>44.66</v>
      </c>
      <c r="BQ6" s="36">
        <f t="shared" ref="BQ6:BY6" si="8">IF(BQ7="",NA(),BQ7)</f>
        <v>43.81</v>
      </c>
      <c r="BR6" s="36">
        <f t="shared" si="8"/>
        <v>60.73</v>
      </c>
      <c r="BS6" s="36">
        <f t="shared" si="8"/>
        <v>59.93</v>
      </c>
      <c r="BT6" s="36">
        <f t="shared" si="8"/>
        <v>61.1</v>
      </c>
      <c r="BU6" s="36">
        <f t="shared" si="8"/>
        <v>58.14</v>
      </c>
      <c r="BV6" s="36">
        <f t="shared" si="8"/>
        <v>57.84</v>
      </c>
      <c r="BW6" s="36">
        <f t="shared" si="8"/>
        <v>74.03</v>
      </c>
      <c r="BX6" s="35" t="e">
        <f t="shared" si="8"/>
        <v>#N/A</v>
      </c>
      <c r="BY6" s="35" t="e">
        <f t="shared" si="8"/>
        <v>#N/A</v>
      </c>
      <c r="BZ6" s="35" t="str">
        <f>IF(BZ7="","",IF(BZ7="-","【-】","【"&amp;SUBSTITUTE(TEXT(BZ7,"#,##0.00"),"-","△")&amp;"】"))</f>
        <v>【70.32】</v>
      </c>
      <c r="CA6" s="36">
        <f>IF(CA7="",NA(),CA7)</f>
        <v>444.67</v>
      </c>
      <c r="CB6" s="36">
        <f t="shared" ref="CB6:CJ6" si="9">IF(CB7="",NA(),CB7)</f>
        <v>457.18</v>
      </c>
      <c r="CC6" s="36">
        <f t="shared" si="9"/>
        <v>330.66</v>
      </c>
      <c r="CD6" s="36">
        <f t="shared" si="9"/>
        <v>335.2</v>
      </c>
      <c r="CE6" s="36">
        <f t="shared" si="9"/>
        <v>329.69</v>
      </c>
      <c r="CF6" s="36">
        <f t="shared" si="9"/>
        <v>317.64999999999998</v>
      </c>
      <c r="CG6" s="36">
        <f t="shared" si="9"/>
        <v>319.88</v>
      </c>
      <c r="CH6" s="36">
        <f t="shared" si="9"/>
        <v>251.56</v>
      </c>
      <c r="CI6" s="35" t="e">
        <f t="shared" si="9"/>
        <v>#N/A</v>
      </c>
      <c r="CJ6" s="35" t="e">
        <f t="shared" si="9"/>
        <v>#N/A</v>
      </c>
      <c r="CK6" s="35" t="str">
        <f>IF(CK7="","",IF(CK7="-","【-】","【"&amp;SUBSTITUTE(TEXT(CK7,"#,##0.00"),"-","△")&amp;"】"))</f>
        <v>【268.91】</v>
      </c>
      <c r="CL6" s="36">
        <f>IF(CL7="",NA(),CL7)</f>
        <v>57.86</v>
      </c>
      <c r="CM6" s="36">
        <f t="shared" ref="CM6:CU6" si="10">IF(CM7="",NA(),CM7)</f>
        <v>55.78</v>
      </c>
      <c r="CN6" s="36">
        <f t="shared" si="10"/>
        <v>53.63</v>
      </c>
      <c r="CO6" s="36">
        <f t="shared" si="10"/>
        <v>50.89</v>
      </c>
      <c r="CP6" s="36">
        <f t="shared" si="10"/>
        <v>47.69</v>
      </c>
      <c r="CQ6" s="36">
        <f t="shared" si="10"/>
        <v>63.24</v>
      </c>
      <c r="CR6" s="36">
        <f t="shared" si="10"/>
        <v>61.82</v>
      </c>
      <c r="CS6" s="36">
        <f t="shared" si="10"/>
        <v>59.98</v>
      </c>
      <c r="CT6" s="35" t="e">
        <f t="shared" si="10"/>
        <v>#N/A</v>
      </c>
      <c r="CU6" s="35" t="e">
        <f t="shared" si="10"/>
        <v>#N/A</v>
      </c>
      <c r="CV6" s="35" t="str">
        <f>IF(CV7="","",IF(CV7="-","【-】","【"&amp;SUBSTITUTE(TEXT(CV7,"#,##0.00"),"-","△")&amp;"】"))</f>
        <v>【52.75】</v>
      </c>
      <c r="CW6" s="36">
        <f>IF(CW7="",NA(),CW7)</f>
        <v>79.75</v>
      </c>
      <c r="CX6" s="36">
        <f t="shared" ref="CX6:DF6" si="11">IF(CX7="",NA(),CX7)</f>
        <v>79.03</v>
      </c>
      <c r="CY6" s="36">
        <f t="shared" si="11"/>
        <v>80.31</v>
      </c>
      <c r="CZ6" s="36">
        <f t="shared" si="11"/>
        <v>81.72</v>
      </c>
      <c r="DA6" s="36">
        <f t="shared" si="11"/>
        <v>83.54</v>
      </c>
      <c r="DB6" s="36">
        <f t="shared" si="11"/>
        <v>80.28</v>
      </c>
      <c r="DC6" s="36">
        <f t="shared" si="11"/>
        <v>80.209999999999994</v>
      </c>
      <c r="DD6" s="36">
        <f t="shared" si="11"/>
        <v>80.180000000000007</v>
      </c>
      <c r="DE6" s="35" t="e">
        <f t="shared" si="11"/>
        <v>#N/A</v>
      </c>
      <c r="DF6" s="35" t="e">
        <f t="shared" si="11"/>
        <v>#N/A</v>
      </c>
      <c r="DG6" s="35" t="str">
        <f>IF(DG7="","",IF(DG7="-","【-】","【"&amp;SUBSTITUTE(TEXT(DG7,"#,##0.00"),"-","△")&amp;"】"))</f>
        <v>【83.57】</v>
      </c>
      <c r="DH6" s="36">
        <f>IF(DH7="",NA(),DH7)</f>
        <v>16.2</v>
      </c>
      <c r="DI6" s="36">
        <f t="shared" ref="DI6:DQ6" si="12">IF(DI7="",NA(),DI7)</f>
        <v>17.420000000000002</v>
      </c>
      <c r="DJ6" s="36">
        <f t="shared" si="12"/>
        <v>28.04</v>
      </c>
      <c r="DK6" s="36">
        <f t="shared" si="12"/>
        <v>30.08</v>
      </c>
      <c r="DL6" s="36">
        <f t="shared" si="12"/>
        <v>32.049999999999997</v>
      </c>
      <c r="DM6" s="36">
        <f t="shared" si="12"/>
        <v>15.93</v>
      </c>
      <c r="DN6" s="36">
        <f t="shared" si="12"/>
        <v>17.18</v>
      </c>
      <c r="DO6" s="36">
        <f t="shared" si="12"/>
        <v>29.28</v>
      </c>
      <c r="DP6" s="35" t="e">
        <f t="shared" si="12"/>
        <v>#N/A</v>
      </c>
      <c r="DQ6" s="35" t="e">
        <f t="shared" si="12"/>
        <v>#N/A</v>
      </c>
      <c r="DR6" s="35" t="str">
        <f>IF(DR7="","",IF(DR7="-","【-】","【"&amp;SUBSTITUTE(TEXT(DR7,"#,##0.00"),"-","△")&amp;"】"))</f>
        <v>【39.67】</v>
      </c>
      <c r="DS6" s="36">
        <f>IF(DS7="",NA(),DS7)</f>
        <v>4.59</v>
      </c>
      <c r="DT6" s="36">
        <f t="shared" ref="DT6:EB6" si="13">IF(DT7="",NA(),DT7)</f>
        <v>4.37</v>
      </c>
      <c r="DU6" s="36">
        <f t="shared" si="13"/>
        <v>4.3099999999999996</v>
      </c>
      <c r="DV6" s="36">
        <f t="shared" si="13"/>
        <v>8.77</v>
      </c>
      <c r="DW6" s="36">
        <f t="shared" si="13"/>
        <v>8.77</v>
      </c>
      <c r="DX6" s="36">
        <f t="shared" si="13"/>
        <v>3.87</v>
      </c>
      <c r="DY6" s="36">
        <f t="shared" si="13"/>
        <v>4</v>
      </c>
      <c r="DZ6" s="36">
        <f t="shared" si="13"/>
        <v>3.98</v>
      </c>
      <c r="EA6" s="35" t="e">
        <f t="shared" si="13"/>
        <v>#N/A</v>
      </c>
      <c r="EB6" s="35" t="e">
        <f t="shared" si="13"/>
        <v>#N/A</v>
      </c>
      <c r="EC6" s="35" t="str">
        <f>IF(EC7="","",IF(EC7="-","【-】","【"&amp;SUBSTITUTE(TEXT(EC7,"#,##0.00"),"-","△")&amp;"】"))</f>
        <v>【9.44】</v>
      </c>
      <c r="ED6" s="36">
        <f>IF(ED7="",NA(),ED7)</f>
        <v>1.71</v>
      </c>
      <c r="EE6" s="36">
        <f t="shared" ref="EE6:EM6" si="14">IF(EE7="",NA(),EE7)</f>
        <v>1.9</v>
      </c>
      <c r="EF6" s="36">
        <f t="shared" si="14"/>
        <v>1.59</v>
      </c>
      <c r="EG6" s="36">
        <f t="shared" si="14"/>
        <v>0.56999999999999995</v>
      </c>
      <c r="EH6" s="36">
        <f t="shared" si="14"/>
        <v>0.8</v>
      </c>
      <c r="EI6" s="36">
        <f t="shared" si="14"/>
        <v>1.1599999999999999</v>
      </c>
      <c r="EJ6" s="36">
        <f t="shared" si="14"/>
        <v>1.48</v>
      </c>
      <c r="EK6" s="36">
        <f t="shared" si="14"/>
        <v>0.98</v>
      </c>
      <c r="EL6" s="35" t="e">
        <f t="shared" si="14"/>
        <v>#N/A</v>
      </c>
      <c r="EM6" s="35" t="e">
        <f t="shared" si="14"/>
        <v>#N/A</v>
      </c>
      <c r="EN6" s="35" t="str">
        <f>IF(EN7="","",IF(EN7="-","【-】","【"&amp;SUBSTITUTE(TEXT(EN7,"#,##0.00"),"-","△")&amp;"】"))</f>
        <v>【0.73】</v>
      </c>
    </row>
    <row r="7" spans="1:144" s="37" customFormat="1">
      <c r="A7" s="29"/>
      <c r="B7" s="38">
        <v>2016</v>
      </c>
      <c r="C7" s="38">
        <v>152226</v>
      </c>
      <c r="D7" s="38">
        <v>46</v>
      </c>
      <c r="E7" s="38">
        <v>1</v>
      </c>
      <c r="F7" s="38">
        <v>0</v>
      </c>
      <c r="G7" s="38">
        <v>5</v>
      </c>
      <c r="H7" s="38" t="s">
        <v>105</v>
      </c>
      <c r="I7" s="38" t="s">
        <v>106</v>
      </c>
      <c r="J7" s="38" t="s">
        <v>107</v>
      </c>
      <c r="K7" s="38" t="s">
        <v>108</v>
      </c>
      <c r="L7" s="38" t="s">
        <v>109</v>
      </c>
      <c r="M7" s="38"/>
      <c r="N7" s="39" t="s">
        <v>110</v>
      </c>
      <c r="O7" s="39">
        <v>68.760000000000005</v>
      </c>
      <c r="P7" s="39">
        <v>6.66</v>
      </c>
      <c r="Q7" s="39">
        <v>3169</v>
      </c>
      <c r="R7" s="39">
        <v>196959</v>
      </c>
      <c r="S7" s="39">
        <v>973.81</v>
      </c>
      <c r="T7" s="39">
        <v>202.26</v>
      </c>
      <c r="U7" s="39">
        <v>13053</v>
      </c>
      <c r="V7" s="39">
        <v>174.1</v>
      </c>
      <c r="W7" s="39">
        <v>74.97</v>
      </c>
      <c r="X7" s="39">
        <v>100.24</v>
      </c>
      <c r="Y7" s="39">
        <v>103.27</v>
      </c>
      <c r="Z7" s="39">
        <v>127.39</v>
      </c>
      <c r="AA7" s="39">
        <v>126.34</v>
      </c>
      <c r="AB7" s="39">
        <v>131.57</v>
      </c>
      <c r="AC7" s="39">
        <v>102.64</v>
      </c>
      <c r="AD7" s="39">
        <v>104.94</v>
      </c>
      <c r="AE7" s="39">
        <v>123.24</v>
      </c>
      <c r="AF7" s="39"/>
      <c r="AG7" s="39"/>
      <c r="AH7" s="39">
        <v>107.52</v>
      </c>
      <c r="AI7" s="39">
        <v>0</v>
      </c>
      <c r="AJ7" s="39">
        <v>0</v>
      </c>
      <c r="AK7" s="39">
        <v>0</v>
      </c>
      <c r="AL7" s="39">
        <v>0</v>
      </c>
      <c r="AM7" s="39">
        <v>0</v>
      </c>
      <c r="AN7" s="39">
        <v>0</v>
      </c>
      <c r="AO7" s="39">
        <v>0</v>
      </c>
      <c r="AP7" s="39">
        <v>0</v>
      </c>
      <c r="AQ7" s="39"/>
      <c r="AR7" s="39"/>
      <c r="AS7" s="39">
        <v>34.340000000000003</v>
      </c>
      <c r="AT7" s="39">
        <v>1585.16</v>
      </c>
      <c r="AU7" s="39">
        <v>4119.87</v>
      </c>
      <c r="AV7" s="39">
        <v>262.64</v>
      </c>
      <c r="AW7" s="39">
        <v>348.97</v>
      </c>
      <c r="AX7" s="39">
        <v>451.13</v>
      </c>
      <c r="AY7" s="39">
        <v>1526.68</v>
      </c>
      <c r="AZ7" s="39">
        <v>3383.32</v>
      </c>
      <c r="BA7" s="39">
        <v>235.55</v>
      </c>
      <c r="BB7" s="39"/>
      <c r="BC7" s="39"/>
      <c r="BD7" s="39">
        <v>356.94</v>
      </c>
      <c r="BE7" s="39">
        <v>1206.05</v>
      </c>
      <c r="BF7" s="39">
        <v>1246.08</v>
      </c>
      <c r="BG7" s="39">
        <v>1270.69</v>
      </c>
      <c r="BH7" s="39">
        <v>1295.32</v>
      </c>
      <c r="BI7" s="39">
        <v>1300.22</v>
      </c>
      <c r="BJ7" s="39">
        <v>933.16</v>
      </c>
      <c r="BK7" s="39">
        <v>922.64</v>
      </c>
      <c r="BL7" s="39">
        <v>918</v>
      </c>
      <c r="BM7" s="39"/>
      <c r="BN7" s="39"/>
      <c r="BO7" s="39">
        <v>880.68</v>
      </c>
      <c r="BP7" s="39">
        <v>44.66</v>
      </c>
      <c r="BQ7" s="39">
        <v>43.81</v>
      </c>
      <c r="BR7" s="39">
        <v>60.73</v>
      </c>
      <c r="BS7" s="39">
        <v>59.93</v>
      </c>
      <c r="BT7" s="39">
        <v>61.1</v>
      </c>
      <c r="BU7" s="39">
        <v>58.14</v>
      </c>
      <c r="BV7" s="39">
        <v>57.84</v>
      </c>
      <c r="BW7" s="39">
        <v>74.03</v>
      </c>
      <c r="BX7" s="39"/>
      <c r="BY7" s="39"/>
      <c r="BZ7" s="39">
        <v>70.319999999999993</v>
      </c>
      <c r="CA7" s="39">
        <v>444.67</v>
      </c>
      <c r="CB7" s="39">
        <v>457.18</v>
      </c>
      <c r="CC7" s="39">
        <v>330.66</v>
      </c>
      <c r="CD7" s="39">
        <v>335.2</v>
      </c>
      <c r="CE7" s="39">
        <v>329.69</v>
      </c>
      <c r="CF7" s="39">
        <v>317.64999999999998</v>
      </c>
      <c r="CG7" s="39">
        <v>319.88</v>
      </c>
      <c r="CH7" s="39">
        <v>251.56</v>
      </c>
      <c r="CI7" s="39"/>
      <c r="CJ7" s="39"/>
      <c r="CK7" s="39">
        <v>268.91000000000003</v>
      </c>
      <c r="CL7" s="39">
        <v>57.86</v>
      </c>
      <c r="CM7" s="39">
        <v>55.78</v>
      </c>
      <c r="CN7" s="39">
        <v>53.63</v>
      </c>
      <c r="CO7" s="39">
        <v>50.89</v>
      </c>
      <c r="CP7" s="39">
        <v>47.69</v>
      </c>
      <c r="CQ7" s="39">
        <v>63.24</v>
      </c>
      <c r="CR7" s="39">
        <v>61.82</v>
      </c>
      <c r="CS7" s="39">
        <v>59.98</v>
      </c>
      <c r="CT7" s="39"/>
      <c r="CU7" s="39"/>
      <c r="CV7" s="39">
        <v>52.75</v>
      </c>
      <c r="CW7" s="39">
        <v>79.75</v>
      </c>
      <c r="CX7" s="39">
        <v>79.03</v>
      </c>
      <c r="CY7" s="39">
        <v>80.31</v>
      </c>
      <c r="CZ7" s="39">
        <v>81.72</v>
      </c>
      <c r="DA7" s="39">
        <v>83.54</v>
      </c>
      <c r="DB7" s="39">
        <v>80.28</v>
      </c>
      <c r="DC7" s="39">
        <v>80.209999999999994</v>
      </c>
      <c r="DD7" s="39">
        <v>80.180000000000007</v>
      </c>
      <c r="DE7" s="39"/>
      <c r="DF7" s="39"/>
      <c r="DG7" s="39">
        <v>83.57</v>
      </c>
      <c r="DH7" s="39">
        <v>16.2</v>
      </c>
      <c r="DI7" s="39">
        <v>17.420000000000002</v>
      </c>
      <c r="DJ7" s="39">
        <v>28.04</v>
      </c>
      <c r="DK7" s="39">
        <v>30.08</v>
      </c>
      <c r="DL7" s="39">
        <v>32.049999999999997</v>
      </c>
      <c r="DM7" s="39">
        <v>15.93</v>
      </c>
      <c r="DN7" s="39">
        <v>17.18</v>
      </c>
      <c r="DO7" s="39">
        <v>29.28</v>
      </c>
      <c r="DP7" s="39"/>
      <c r="DQ7" s="39"/>
      <c r="DR7" s="39">
        <v>39.67</v>
      </c>
      <c r="DS7" s="39">
        <v>4.59</v>
      </c>
      <c r="DT7" s="39">
        <v>4.37</v>
      </c>
      <c r="DU7" s="39">
        <v>4.3099999999999996</v>
      </c>
      <c r="DV7" s="39">
        <v>8.77</v>
      </c>
      <c r="DW7" s="39">
        <v>8.77</v>
      </c>
      <c r="DX7" s="39">
        <v>3.87</v>
      </c>
      <c r="DY7" s="39">
        <v>4</v>
      </c>
      <c r="DZ7" s="39">
        <v>3.98</v>
      </c>
      <c r="EA7" s="39"/>
      <c r="EB7" s="39"/>
      <c r="EC7" s="39">
        <v>9.44</v>
      </c>
      <c r="ED7" s="39">
        <v>1.71</v>
      </c>
      <c r="EE7" s="39">
        <v>1.9</v>
      </c>
      <c r="EF7" s="39">
        <v>1.59</v>
      </c>
      <c r="EG7" s="39">
        <v>0.56999999999999995</v>
      </c>
      <c r="EH7" s="39">
        <v>0.8</v>
      </c>
      <c r="EI7" s="39">
        <v>1.1599999999999999</v>
      </c>
      <c r="EJ7" s="39">
        <v>1.48</v>
      </c>
      <c r="EK7" s="39">
        <v>0.98</v>
      </c>
      <c r="EL7" s="39"/>
      <c r="EM7" s="39"/>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梅沢　一範</cp:lastModifiedBy>
  <cp:lastPrinted>2018-01-30T04:48:43Z</cp:lastPrinted>
  <dcterms:created xsi:type="dcterms:W3CDTF">2017-12-25T01:26:51Z</dcterms:created>
  <dcterms:modified xsi:type="dcterms:W3CDTF">2018-02-01T02:02:46Z</dcterms:modified>
  <cp:category/>
</cp:coreProperties>
</file>