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ichou\010共有\1_業務\06_文書管理\H30年度\110経営企画室\作業用\692-20190125公営企業に係る経営比較分析表（平成29年度決算）の分析等について\【経営比較分析表】2017_152226_46_010\"/>
    </mc:Choice>
  </mc:AlternateContent>
  <workbookProtection workbookAlgorithmName="SHA-512" workbookHashValue="bEvWTRE1cPqlKS8Z8zkqKMb0+eJDF91SCGC4fRCSwFeYofemo4FIpj0uTZHHNNkgDCMfSt8jMcofCFs2WOD8Mw==" workbookSaltValue="O/RnKhkpOzHlyu/yWPDs0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<sst xmlns="http://schemas.openxmlformats.org/spreadsheetml/2006/main" count="232" uniqueCount="120">
  <si>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</si>
  <si>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</si>
  <si>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</si>
  <si>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</si>
  <si>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</si>
  <si>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</si>
  <si>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</si>
  <si>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</si>
  <si>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</si>
  <si>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</si>
  <si>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</si>
  <si>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</si>
  <si>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</si>
  <si>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</si>
  <si>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</si>
  <si>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</si>
  <si>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</si>
  <si>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</si>
  <si>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</si>
  <si>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</si>
  <si>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</si>
  <si>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</si>
  <si>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</si>
  <si>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</si>
  <si>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</si>
  <si>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</si>
  <si>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</si>
  <si>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</si>
  <si>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</si>
  <si>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</si>
  <si>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</si>
  <si>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</si>
  <si>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</si>
  <si>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</si>
  <si>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</si>
  <si>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</si>
  <si>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</si>
  <si>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</si>
  <si>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</si>
  <si>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</si>
  <si>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</si>
  <si>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</si>
  <si>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</si>
  <si>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</si>
  <si>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</si>
  <si>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</si>
  <si>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</si>
  <si>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</si>
  <si>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</si>
  <si>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</si>
  <si>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</si>
  <si>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</si>
  <si>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</si>
  <si>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</si>
  <si>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</si>
  <si>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</si>
  <si>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</si>
  <si>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</si>
  <si>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</si>
  <si>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</si>
  <si>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</si>
  <si>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</si>
  <si>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</si>
  <si>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</si>
  <si>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</si>
  <si>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</si>
  <si>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</si>
  <si>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</si>
  <si>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</si>
  <si>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</si>
  <si>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</si>
  <si>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</si>
  <si>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</si>
  <si>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</si>
  <si>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</si>
  <si>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</si>
  <si>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</si>
  <si>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</si>
  <si>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</si>
  <si>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</si>
  <si>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</si>
  <si>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</si>
  <si>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</si>
  <si>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</si>
  <si>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</si>
  <si>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</si>
  <si>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</si>
  <si>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</si>
  <si>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</si>
  <si>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</si>
  <si>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</si>
  <si>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</si>
  <si>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</si>
  <si>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</si>
  <si>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</si>
  <si>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</si>
  <si>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</si>
  <si>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</si>
  <si>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</si>
  <si>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</si>
  <si>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</si>
  <si>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</si>
  <si>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</si>
  <si>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</si>
  <si>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</si>
  <si>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</si>
  <si>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</si>
  <si>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</si>
  <si>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</si>
  <si>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</si>
  <si>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</si>
  <si>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</si>
  <si>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</si>
  <si>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</si>
  <si>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</si>
  <si>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</si>
  <si>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</si>
  <si>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少子高齢化等による人口減少の影響で給水収益の減少が見込まれるなか、老朽化する浄水場の更新や管路の耐震化への投資を確実に進めていく必要があることから、さらに厳しい経営状況となることが想定される。
これらの状況を踏まえ、平成29年度に簡易水道事業を水道事業に統合し、一体的な経営による効率的な事業運営に努めてきた。今後も、企業債の新規借入抑制による支払利息の軽減や、漏水調査による有収率の向上を図るなど、費用の縮減に努めるほか、施設能力や管路口径のダウンサイジングを行い、適正な維持管理により施設の長寿命化を図るなど、更新需要を抑制し効率的かつ健全な事業運営に取り組んでいく。</t>
    <rPh sb="108" eb="110">
      <t>ヘイセイ</t>
    </rPh>
    <rPh sb="112" eb="114">
      <t>ネンド</t>
    </rPh>
    <rPh sb="115" eb="117">
      <t>カンイ</t>
    </rPh>
    <rPh sb="117" eb="119">
      <t>スイドウ</t>
    </rPh>
    <rPh sb="119" eb="121">
      <t>ジギョウ</t>
    </rPh>
    <rPh sb="122" eb="124">
      <t>スイドウ</t>
    </rPh>
    <rPh sb="124" eb="126">
      <t>ジギョウ</t>
    </rPh>
    <rPh sb="127" eb="129">
      <t>トウゴウ</t>
    </rPh>
    <rPh sb="131" eb="134">
      <t>イッタイテキ</t>
    </rPh>
    <rPh sb="135" eb="137">
      <t>ケイエイ</t>
    </rPh>
    <rPh sb="140" eb="143">
      <t>コウリツテキ</t>
    </rPh>
    <rPh sb="144" eb="146">
      <t>ジギョウ</t>
    </rPh>
    <rPh sb="146" eb="148">
      <t>ウンエイ</t>
    </rPh>
    <rPh sb="149" eb="150">
      <t>ツト</t>
    </rPh>
    <rPh sb="155" eb="157">
      <t>コンゴ</t>
    </rPh>
    <rPh sb="265" eb="268">
      <t>コウリツテキ</t>
    </rPh>
    <rPh sb="273" eb="275">
      <t>ジギョウ</t>
    </rPh>
    <rPh sb="275" eb="277">
      <t>ウンエイ</t>
    </rPh>
    <rPh sb="278" eb="279">
      <t>ト</t>
    </rPh>
    <rPh sb="280" eb="281">
      <t>ク</t>
    </rPh>
    <phoneticPr fontId="4"/>
  </si>
  <si>
    <t>「①有形固定資産減価償却費率」、「②管路経年化率」は、類似団体平均に比べ低い水準を維持しているが、今後更新需要のピークを迎えることから、指標値は年々上昇すると見込んでいる。特に、浄水場など管路以外の施設の老朽化が進んでいるため、適正な維持管理を行うことにより施設の長寿命化を図っていく。
「③管路更新率」は、大口径の基幹管路の更新を優先的に実施していることにより、更新延長がやや鈍化しているものの、類似団体平均より高い水準を維持している。今後、大口径以外の基幹管路及び配水支管の更新を中心に行っていくことから、更新率は現在よりも上昇していくと見込んでいる。</t>
    <rPh sb="41" eb="43">
      <t>イジ</t>
    </rPh>
    <phoneticPr fontId="4"/>
  </si>
  <si>
    <t>「①経常収支比率」、「⑤料金回収率」は、100%を上回っており類似団体平均より高い水準であるが、給水収益が減少傾向にあることや老朽化した施設等の更新が増加してくることから、継続して経費の削減に努めていく。
「②累積欠損金比率」は、0%を維持しており、経営の健全性を確保している。
「③流動比率」は、100%を上回っており類似団体平均より高い水準である。また、前年度の指標値より上昇していることから、短期的な支払能力を維持している。
「④企業債残高対給水収益比率」は、簡易水道事業との統合により前年度に比べ企業債残高が増加したことから、類似団体平均より高い水準であるが、企業債の新規借入を抑制することにより比率の減少に努めている。
「⑥給水原価」は、わずかに増加しているものの、類似団体平均とほぼ同水準を維持しており、今後も継続して経費の削減や有収水量の確保に努めていく。
「⑦施設利用率」は、人口減少等に伴う配水量の低下により、類似団体平均に比べて低い水準にある。水需要の動向を踏まえ、計画的に施設の統廃合やダウンサイジングを行い、配水運用の効率化を図っていく。
「⑧有収率」は、漏水量の増加により昨年値より低下したものの、類似団体平均より高い水準を維持している。今後も老朽化した管路の更新や漏水の早期発見・修理に努め、高い水準を維持していく。</t>
    <rPh sb="68" eb="70">
      <t>シセツ</t>
    </rPh>
    <rPh sb="233" eb="235">
      <t>カンイ</t>
    </rPh>
    <rPh sb="235" eb="237">
      <t>スイドウ</t>
    </rPh>
    <rPh sb="237" eb="239">
      <t>ジギョウ</t>
    </rPh>
    <rPh sb="241" eb="243">
      <t>トウゴウ</t>
    </rPh>
    <rPh sb="246" eb="249">
      <t>ゼンネンド</t>
    </rPh>
    <rPh sb="250" eb="251">
      <t>クラ</t>
    </rPh>
    <rPh sb="252" eb="254">
      <t>キギョウ</t>
    </rPh>
    <rPh sb="254" eb="255">
      <t>サイ</t>
    </rPh>
    <rPh sb="255" eb="257">
      <t>ザンダカ</t>
    </rPh>
    <rPh sb="258" eb="26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</si>
</sst>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1.48</c:v>
                </c:pt>
                <c:pt idx="1">
                  <c:v>1.25</c:v>
                </c:pt>
                <c:pt idx="2">
                  <c:v>0.92</c:v>
                </c:pt>
                <c:pt idx="3">
                  <c:v>0.86</c:v>
                </c:pt>
                <c:pt idx="4">
                  <c:v>0.95</c:v>
                </c:pt>
              </c:numCache>
            </c:numRef>
          </c:val>
          <c:extLst xmlns:c16r2="http://schemas.microsoft.com/office/drawing/2015/06/chart">
            <c:ext xmlns:c16="http://schemas.microsoft.com/office/drawing/2014/chart" uri="{C3380CC4-5D6E-409C-BE32-E72D297353CC}">
              <c16:uniqueId val="{00000000-F629-4B75-8C31-B63FB124CCAE}"/>
            </c:ext>
          </c:extLst>
        </c:ser>
        <c:dLbls>
          <c:showLegendKey val="0"/>
          <c:showVal val="0"/>
          <c:showCatName val="0"/>
          <c:showSerName val="0"/>
          <c:showPercent val="0"/>
          <c:showBubbleSize val="0"/>
        </c:dLbls>
        <c:gapWidth val="150"/>
        <c:axId val="357611240"/>
        <c:axId val="3576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F629-4B75-8C31-B63FB124CCAE}"/>
            </c:ext>
          </c:extLst>
        </c:ser>
        <c:dLbls>
          <c:showLegendKey val="0"/>
          <c:showVal val="0"/>
          <c:showCatName val="0"/>
          <c:showSerName val="0"/>
          <c:showPercent val="0"/>
          <c:showBubbleSize val="0"/>
        </c:dLbls>
        <c:marker val="1"/>
        <c:smooth val="0"/>
        <c:axId val="357611240"/>
        <c:axId val="357610848"/>
      </c:lineChart>
      <c:dateAx>
        <c:axId val="357611240"/>
        <c:scaling>
          <c:orientation val="minMax"/>
        </c:scaling>
        <c:delete val="1"/>
        <c:axPos val="b"/>
        <c:numFmt formatCode="ge" sourceLinked="1"/>
        <c:majorTickMark val="none"/>
        <c:minorTickMark val="none"/>
        <c:tickLblPos val="none"/>
        <c:crossAx val="357610848"/>
        <c:crosses val="autoZero"/>
        <c:auto val="1"/>
        <c:lblOffset val="100"/>
        <c:baseTimeUnit val="years"/>
      </c:dateAx>
      <c:valAx>
        <c:axId val="3576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47.08</c:v>
                </c:pt>
                <c:pt idx="1">
                  <c:v>45.67</c:v>
                </c:pt>
                <c:pt idx="2">
                  <c:v>45.21</c:v>
                </c:pt>
                <c:pt idx="3">
                  <c:v>45.34</c:v>
                </c:pt>
                <c:pt idx="4">
                  <c:v>48.23</c:v>
                </c:pt>
              </c:numCache>
            </c:numRef>
          </c:val>
          <c:extLst xmlns:c16r2="http://schemas.microsoft.com/office/drawing/2015/06/chart">
            <c:ext xmlns:c16="http://schemas.microsoft.com/office/drawing/2014/chart" uri="{C3380CC4-5D6E-409C-BE32-E72D297353CC}">
              <c16:uniqueId val="{00000000-E55E-40CB-9EF5-FB7151F916CA}"/>
            </c:ext>
          </c:extLst>
        </c:ser>
        <c:dLbls>
          <c:showLegendKey val="0"/>
          <c:showVal val="0"/>
          <c:showCatName val="0"/>
          <c:showSerName val="0"/>
          <c:showPercent val="0"/>
          <c:showBubbleSize val="0"/>
        </c:dLbls>
        <c:gapWidth val="150"/>
        <c:axId val="359657600"/>
        <c:axId val="35966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E55E-40CB-9EF5-FB7151F916CA}"/>
            </c:ext>
          </c:extLst>
        </c:ser>
        <c:dLbls>
          <c:showLegendKey val="0"/>
          <c:showVal val="0"/>
          <c:showCatName val="0"/>
          <c:showSerName val="0"/>
          <c:showPercent val="0"/>
          <c:showBubbleSize val="0"/>
        </c:dLbls>
        <c:marker val="1"/>
        <c:smooth val="0"/>
        <c:axId val="359657600"/>
        <c:axId val="359661520"/>
      </c:lineChart>
      <c:dateAx>
        <c:axId val="359657600"/>
        <c:scaling>
          <c:orientation val="minMax"/>
        </c:scaling>
        <c:delete val="1"/>
        <c:axPos val="b"/>
        <c:numFmt formatCode="ge" sourceLinked="1"/>
        <c:majorTickMark val="none"/>
        <c:minorTickMark val="none"/>
        <c:tickLblPos val="none"/>
        <c:crossAx val="359661520"/>
        <c:crosses val="autoZero"/>
        <c:auto val="1"/>
        <c:lblOffset val="100"/>
        <c:baseTimeUnit val="years"/>
      </c:dateAx>
      <c:valAx>
        <c:axId val="35966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92.29</c:v>
                </c:pt>
                <c:pt idx="1">
                  <c:v>93.02</c:v>
                </c:pt>
                <c:pt idx="2">
                  <c:v>93.28</c:v>
                </c:pt>
                <c:pt idx="3">
                  <c:v>92.59</c:v>
                </c:pt>
                <c:pt idx="4">
                  <c:v>92</c:v>
                </c:pt>
              </c:numCache>
            </c:numRef>
          </c:val>
          <c:extLst xmlns:c16r2="http://schemas.microsoft.com/office/drawing/2015/06/chart">
            <c:ext xmlns:c16="http://schemas.microsoft.com/office/drawing/2014/chart" uri="{C3380CC4-5D6E-409C-BE32-E72D297353CC}">
              <c16:uniqueId val="{00000000-30BE-4BC1-B2D7-03633FACB324}"/>
            </c:ext>
          </c:extLst>
        </c:ser>
        <c:dLbls>
          <c:showLegendKey val="0"/>
          <c:showVal val="0"/>
          <c:showCatName val="0"/>
          <c:showSerName val="0"/>
          <c:showPercent val="0"/>
          <c:showBubbleSize val="0"/>
        </c:dLbls>
        <c:gapWidth val="150"/>
        <c:axId val="359658776"/>
        <c:axId val="35965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30BE-4BC1-B2D7-03633FACB324}"/>
            </c:ext>
          </c:extLst>
        </c:ser>
        <c:dLbls>
          <c:showLegendKey val="0"/>
          <c:showVal val="0"/>
          <c:showCatName val="0"/>
          <c:showSerName val="0"/>
          <c:showPercent val="0"/>
          <c:showBubbleSize val="0"/>
        </c:dLbls>
        <c:marker val="1"/>
        <c:smooth val="0"/>
        <c:axId val="359658776"/>
        <c:axId val="359658384"/>
      </c:lineChart>
      <c:dateAx>
        <c:axId val="359658776"/>
        <c:scaling>
          <c:orientation val="minMax"/>
        </c:scaling>
        <c:delete val="1"/>
        <c:axPos val="b"/>
        <c:numFmt formatCode="ge" sourceLinked="1"/>
        <c:majorTickMark val="none"/>
        <c:minorTickMark val="none"/>
        <c:tickLblPos val="none"/>
        <c:crossAx val="359658384"/>
        <c:crosses val="autoZero"/>
        <c:auto val="1"/>
        <c:lblOffset val="100"/>
        <c:baseTimeUnit val="years"/>
      </c:dateAx>
      <c:valAx>
        <c:axId val="35965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5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111.71</c:v>
                </c:pt>
                <c:pt idx="1">
                  <c:v>126.87</c:v>
                </c:pt>
                <c:pt idx="2">
                  <c:v>127.09</c:v>
                </c:pt>
                <c:pt idx="3">
                  <c:v>127.2</c:v>
                </c:pt>
                <c:pt idx="4">
                  <c:v>126.76</c:v>
                </c:pt>
              </c:numCache>
            </c:numRef>
          </c:val>
          <c:extLst xmlns:c16r2="http://schemas.microsoft.com/office/drawing/2015/06/chart">
            <c:ext xmlns:c16="http://schemas.microsoft.com/office/drawing/2014/chart" uri="{C3380CC4-5D6E-409C-BE32-E72D297353CC}">
              <c16:uniqueId val="{00000000-D979-4AD9-961B-265AA6D184B1}"/>
            </c:ext>
          </c:extLst>
        </c:ser>
        <c:dLbls>
          <c:showLegendKey val="0"/>
          <c:showVal val="0"/>
          <c:showCatName val="0"/>
          <c:showSerName val="0"/>
          <c:showPercent val="0"/>
          <c:showBubbleSize val="0"/>
        </c:dLbls>
        <c:gapWidth val="150"/>
        <c:axId val="357608888"/>
        <c:axId val="35760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D979-4AD9-961B-265AA6D184B1}"/>
            </c:ext>
          </c:extLst>
        </c:ser>
        <c:dLbls>
          <c:showLegendKey val="0"/>
          <c:showVal val="0"/>
          <c:showCatName val="0"/>
          <c:showSerName val="0"/>
          <c:showPercent val="0"/>
          <c:showBubbleSize val="0"/>
        </c:dLbls>
        <c:marker val="1"/>
        <c:smooth val="0"/>
        <c:axId val="357608888"/>
        <c:axId val="357609672"/>
      </c:lineChart>
      <c:dateAx>
        <c:axId val="357608888"/>
        <c:scaling>
          <c:orientation val="minMax"/>
        </c:scaling>
        <c:delete val="1"/>
        <c:axPos val="b"/>
        <c:numFmt formatCode="ge" sourceLinked="1"/>
        <c:majorTickMark val="none"/>
        <c:minorTickMark val="none"/>
        <c:tickLblPos val="none"/>
        <c:crossAx val="357609672"/>
        <c:crosses val="autoZero"/>
        <c:auto val="1"/>
        <c:lblOffset val="100"/>
        <c:baseTimeUnit val="years"/>
      </c:dateAx>
      <c:valAx>
        <c:axId val="35760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6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33.92</c:v>
                </c:pt>
                <c:pt idx="1">
                  <c:v>41.25</c:v>
                </c:pt>
                <c:pt idx="2">
                  <c:v>42.73</c:v>
                </c:pt>
                <c:pt idx="3">
                  <c:v>44.06</c:v>
                </c:pt>
                <c:pt idx="4">
                  <c:v>44.15</c:v>
                </c:pt>
              </c:numCache>
            </c:numRef>
          </c:val>
          <c:extLst xmlns:c16r2="http://schemas.microsoft.com/office/drawing/2015/06/chart">
            <c:ext xmlns:c16="http://schemas.microsoft.com/office/drawing/2014/chart" uri="{C3380CC4-5D6E-409C-BE32-E72D297353CC}">
              <c16:uniqueId val="{00000000-A8FC-4B97-99AD-B5C7A90746EA}"/>
            </c:ext>
          </c:extLst>
        </c:ser>
        <c:dLbls>
          <c:showLegendKey val="0"/>
          <c:showVal val="0"/>
          <c:showCatName val="0"/>
          <c:showSerName val="0"/>
          <c:showPercent val="0"/>
          <c:showBubbleSize val="0"/>
        </c:dLbls>
        <c:gapWidth val="150"/>
        <c:axId val="359390336"/>
        <c:axId val="35939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A8FC-4B97-99AD-B5C7A90746EA}"/>
            </c:ext>
          </c:extLst>
        </c:ser>
        <c:dLbls>
          <c:showLegendKey val="0"/>
          <c:showVal val="0"/>
          <c:showCatName val="0"/>
          <c:showSerName val="0"/>
          <c:showPercent val="0"/>
          <c:showBubbleSize val="0"/>
        </c:dLbls>
        <c:marker val="1"/>
        <c:smooth val="0"/>
        <c:axId val="359390336"/>
        <c:axId val="359391512"/>
      </c:lineChart>
      <c:dateAx>
        <c:axId val="359390336"/>
        <c:scaling>
          <c:orientation val="minMax"/>
        </c:scaling>
        <c:delete val="1"/>
        <c:axPos val="b"/>
        <c:numFmt formatCode="ge" sourceLinked="1"/>
        <c:majorTickMark val="none"/>
        <c:minorTickMark val="none"/>
        <c:tickLblPos val="none"/>
        <c:crossAx val="359391512"/>
        <c:crosses val="autoZero"/>
        <c:auto val="1"/>
        <c:lblOffset val="100"/>
        <c:baseTimeUnit val="years"/>
      </c:dateAx>
      <c:valAx>
        <c:axId val="35939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2.5099999999999998</c:v>
                </c:pt>
                <c:pt idx="1">
                  <c:v>2.1</c:v>
                </c:pt>
                <c:pt idx="2">
                  <c:v>6.36</c:v>
                </c:pt>
                <c:pt idx="3">
                  <c:v>6.57</c:v>
                </c:pt>
                <c:pt idx="4">
                  <c:v>5.36</c:v>
                </c:pt>
              </c:numCache>
            </c:numRef>
          </c:val>
          <c:extLst xmlns:c16r2="http://schemas.microsoft.com/office/drawing/2015/06/chart">
            <c:ext xmlns:c16="http://schemas.microsoft.com/office/drawing/2014/chart" uri="{C3380CC4-5D6E-409C-BE32-E72D297353CC}">
              <c16:uniqueId val="{00000000-1D13-4A12-AAD7-09002DC894F1}"/>
            </c:ext>
          </c:extLst>
        </c:ser>
        <c:dLbls>
          <c:showLegendKey val="0"/>
          <c:showVal val="0"/>
          <c:showCatName val="0"/>
          <c:showSerName val="0"/>
          <c:showPercent val="0"/>
          <c:showBubbleSize val="0"/>
        </c:dLbls>
        <c:gapWidth val="150"/>
        <c:axId val="359390728"/>
        <c:axId val="35938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1D13-4A12-AAD7-09002DC894F1}"/>
            </c:ext>
          </c:extLst>
        </c:ser>
        <c:dLbls>
          <c:showLegendKey val="0"/>
          <c:showVal val="0"/>
          <c:showCatName val="0"/>
          <c:showSerName val="0"/>
          <c:showPercent val="0"/>
          <c:showBubbleSize val="0"/>
        </c:dLbls>
        <c:marker val="1"/>
        <c:smooth val="0"/>
        <c:axId val="359390728"/>
        <c:axId val="359386808"/>
      </c:lineChart>
      <c:dateAx>
        <c:axId val="359390728"/>
        <c:scaling>
          <c:orientation val="minMax"/>
        </c:scaling>
        <c:delete val="1"/>
        <c:axPos val="b"/>
        <c:numFmt formatCode="ge" sourceLinked="1"/>
        <c:majorTickMark val="none"/>
        <c:minorTickMark val="none"/>
        <c:tickLblPos val="none"/>
        <c:crossAx val="359386808"/>
        <c:crosses val="autoZero"/>
        <c:auto val="1"/>
        <c:lblOffset val="100"/>
        <c:baseTimeUnit val="years"/>
      </c:dateAx>
      <c:valAx>
        <c:axId val="3593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39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C4-4DFC-978E-07CA92675AED}"/>
            </c:ext>
          </c:extLst>
        </c:ser>
        <c:dLbls>
          <c:showLegendKey val="0"/>
          <c:showVal val="0"/>
          <c:showCatName val="0"/>
          <c:showSerName val="0"/>
          <c:showPercent val="0"/>
          <c:showBubbleSize val="0"/>
        </c:dLbls>
        <c:gapWidth val="150"/>
        <c:axId val="359389160"/>
        <c:axId val="35938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BC4-4DFC-978E-07CA92675AED}"/>
            </c:ext>
          </c:extLst>
        </c:ser>
        <c:dLbls>
          <c:showLegendKey val="0"/>
          <c:showVal val="0"/>
          <c:showCatName val="0"/>
          <c:showSerName val="0"/>
          <c:showPercent val="0"/>
          <c:showBubbleSize val="0"/>
        </c:dLbls>
        <c:marker val="1"/>
        <c:smooth val="0"/>
        <c:axId val="359389160"/>
        <c:axId val="359389552"/>
      </c:lineChart>
      <c:dateAx>
        <c:axId val="359389160"/>
        <c:scaling>
          <c:orientation val="minMax"/>
        </c:scaling>
        <c:delete val="1"/>
        <c:axPos val="b"/>
        <c:numFmt formatCode="ge" sourceLinked="1"/>
        <c:majorTickMark val="none"/>
        <c:minorTickMark val="none"/>
        <c:tickLblPos val="none"/>
        <c:crossAx val="359389552"/>
        <c:crosses val="autoZero"/>
        <c:auto val="1"/>
        <c:lblOffset val="100"/>
        <c:baseTimeUnit val="years"/>
      </c:dateAx>
      <c:valAx>
        <c:axId val="35938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3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1214.58</c:v>
                </c:pt>
                <c:pt idx="1">
                  <c:v>399.67</c:v>
                </c:pt>
                <c:pt idx="2">
                  <c:v>468.84</c:v>
                </c:pt>
                <c:pt idx="3">
                  <c:v>519.66</c:v>
                </c:pt>
                <c:pt idx="4">
                  <c:v>532.20000000000005</c:v>
                </c:pt>
              </c:numCache>
            </c:numRef>
          </c:val>
          <c:extLst xmlns:c16r2="http://schemas.microsoft.com/office/drawing/2015/06/chart">
            <c:ext xmlns:c16="http://schemas.microsoft.com/office/drawing/2014/chart" uri="{C3380CC4-5D6E-409C-BE32-E72D297353CC}">
              <c16:uniqueId val="{00000000-737F-4C76-ACCE-FE3DCB160FFD}"/>
            </c:ext>
          </c:extLst>
        </c:ser>
        <c:dLbls>
          <c:showLegendKey val="0"/>
          <c:showVal val="0"/>
          <c:showCatName val="0"/>
          <c:showSerName val="0"/>
          <c:showPercent val="0"/>
          <c:showBubbleSize val="0"/>
        </c:dLbls>
        <c:gapWidth val="150"/>
        <c:axId val="359389944"/>
        <c:axId val="35939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737F-4C76-ACCE-FE3DCB160FFD}"/>
            </c:ext>
          </c:extLst>
        </c:ser>
        <c:dLbls>
          <c:showLegendKey val="0"/>
          <c:showVal val="0"/>
          <c:showCatName val="0"/>
          <c:showSerName val="0"/>
          <c:showPercent val="0"/>
          <c:showBubbleSize val="0"/>
        </c:dLbls>
        <c:marker val="1"/>
        <c:smooth val="0"/>
        <c:axId val="359389944"/>
        <c:axId val="359392688"/>
      </c:lineChart>
      <c:dateAx>
        <c:axId val="359389944"/>
        <c:scaling>
          <c:orientation val="minMax"/>
        </c:scaling>
        <c:delete val="1"/>
        <c:axPos val="b"/>
        <c:numFmt formatCode="ge" sourceLinked="1"/>
        <c:majorTickMark val="none"/>
        <c:minorTickMark val="none"/>
        <c:tickLblPos val="none"/>
        <c:crossAx val="359392688"/>
        <c:crosses val="autoZero"/>
        <c:auto val="1"/>
        <c:lblOffset val="100"/>
        <c:baseTimeUnit val="years"/>
      </c:dateAx>
      <c:valAx>
        <c:axId val="35939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38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353.84</c:v>
                </c:pt>
                <c:pt idx="1">
                  <c:v>341.44</c:v>
                </c:pt>
                <c:pt idx="2">
                  <c:v>324.88</c:v>
                </c:pt>
                <c:pt idx="3">
                  <c:v>310.02</c:v>
                </c:pt>
                <c:pt idx="4">
                  <c:v>343.11</c:v>
                </c:pt>
              </c:numCache>
            </c:numRef>
          </c:val>
          <c:extLst xmlns:c16r2="http://schemas.microsoft.com/office/drawing/2015/06/chart">
            <c:ext xmlns:c16="http://schemas.microsoft.com/office/drawing/2014/chart" uri="{C3380CC4-5D6E-409C-BE32-E72D297353CC}">
              <c16:uniqueId val="{00000000-77F1-47D9-8862-248689A7486D}"/>
            </c:ext>
          </c:extLst>
        </c:ser>
        <c:dLbls>
          <c:showLegendKey val="0"/>
          <c:showVal val="0"/>
          <c:showCatName val="0"/>
          <c:showSerName val="0"/>
          <c:showPercent val="0"/>
          <c:showBubbleSize val="0"/>
        </c:dLbls>
        <c:gapWidth val="150"/>
        <c:axId val="359393864"/>
        <c:axId val="35966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77F1-47D9-8862-248689A7486D}"/>
            </c:ext>
          </c:extLst>
        </c:ser>
        <c:dLbls>
          <c:showLegendKey val="0"/>
          <c:showVal val="0"/>
          <c:showCatName val="0"/>
          <c:showSerName val="0"/>
          <c:showPercent val="0"/>
          <c:showBubbleSize val="0"/>
        </c:dLbls>
        <c:marker val="1"/>
        <c:smooth val="0"/>
        <c:axId val="359393864"/>
        <c:axId val="359661912"/>
      </c:lineChart>
      <c:dateAx>
        <c:axId val="359393864"/>
        <c:scaling>
          <c:orientation val="minMax"/>
        </c:scaling>
        <c:delete val="1"/>
        <c:axPos val="b"/>
        <c:numFmt formatCode="ge" sourceLinked="1"/>
        <c:majorTickMark val="none"/>
        <c:minorTickMark val="none"/>
        <c:tickLblPos val="none"/>
        <c:crossAx val="359661912"/>
        <c:crosses val="autoZero"/>
        <c:auto val="1"/>
        <c:lblOffset val="100"/>
        <c:baseTimeUnit val="years"/>
      </c:dateAx>
      <c:valAx>
        <c:axId val="359661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39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106.46</c:v>
                </c:pt>
                <c:pt idx="1">
                  <c:v>130.74</c:v>
                </c:pt>
                <c:pt idx="2">
                  <c:v>130.72999999999999</c:v>
                </c:pt>
                <c:pt idx="3">
                  <c:v>130.99</c:v>
                </c:pt>
                <c:pt idx="4">
                  <c:v>129.04</c:v>
                </c:pt>
              </c:numCache>
            </c:numRef>
          </c:val>
          <c:extLst xmlns:c16r2="http://schemas.microsoft.com/office/drawing/2015/06/chart">
            <c:ext xmlns:c16="http://schemas.microsoft.com/office/drawing/2014/chart" uri="{C3380CC4-5D6E-409C-BE32-E72D297353CC}">
              <c16:uniqueId val="{00000000-3490-4786-8C1C-5100FAA23010}"/>
            </c:ext>
          </c:extLst>
        </c:ser>
        <c:dLbls>
          <c:showLegendKey val="0"/>
          <c:showVal val="0"/>
          <c:showCatName val="0"/>
          <c:showSerName val="0"/>
          <c:showPercent val="0"/>
          <c:showBubbleSize val="0"/>
        </c:dLbls>
        <c:gapWidth val="150"/>
        <c:axId val="359654856"/>
        <c:axId val="35965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3490-4786-8C1C-5100FAA23010}"/>
            </c:ext>
          </c:extLst>
        </c:ser>
        <c:dLbls>
          <c:showLegendKey val="0"/>
          <c:showVal val="0"/>
          <c:showCatName val="0"/>
          <c:showSerName val="0"/>
          <c:showPercent val="0"/>
          <c:showBubbleSize val="0"/>
        </c:dLbls>
        <c:marker val="1"/>
        <c:smooth val="0"/>
        <c:axId val="359654856"/>
        <c:axId val="359656032"/>
      </c:lineChart>
      <c:dateAx>
        <c:axId val="359654856"/>
        <c:scaling>
          <c:orientation val="minMax"/>
        </c:scaling>
        <c:delete val="1"/>
        <c:axPos val="b"/>
        <c:numFmt formatCode="ge" sourceLinked="1"/>
        <c:majorTickMark val="none"/>
        <c:minorTickMark val="none"/>
        <c:tickLblPos val="none"/>
        <c:crossAx val="359656032"/>
        <c:crosses val="autoZero"/>
        <c:auto val="1"/>
        <c:lblOffset val="100"/>
        <c:baseTimeUnit val="years"/>
      </c:dateAx>
      <c:valAx>
        <c:axId val="3596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197.45</c:v>
                </c:pt>
                <c:pt idx="1">
                  <c:v>161.6</c:v>
                </c:pt>
                <c:pt idx="2">
                  <c:v>162.08000000000001</c:v>
                </c:pt>
                <c:pt idx="3">
                  <c:v>162.32</c:v>
                </c:pt>
                <c:pt idx="4">
                  <c:v>164.54</c:v>
                </c:pt>
              </c:numCache>
            </c:numRef>
          </c:val>
          <c:extLst xmlns:c16r2="http://schemas.microsoft.com/office/drawing/2015/06/chart">
            <c:ext xmlns:c16="http://schemas.microsoft.com/office/drawing/2014/chart" uri="{C3380CC4-5D6E-409C-BE32-E72D297353CC}">
              <c16:uniqueId val="{00000000-E487-4DF5-BBF8-094D209DCBD5}"/>
            </c:ext>
          </c:extLst>
        </c:ser>
        <c:dLbls>
          <c:showLegendKey val="0"/>
          <c:showVal val="0"/>
          <c:showCatName val="0"/>
          <c:showSerName val="0"/>
          <c:showPercent val="0"/>
          <c:showBubbleSize val="0"/>
        </c:dLbls>
        <c:gapWidth val="150"/>
        <c:axId val="359657992"/>
        <c:axId val="35965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E487-4DF5-BBF8-094D209DCBD5}"/>
            </c:ext>
          </c:extLst>
        </c:ser>
        <c:dLbls>
          <c:showLegendKey val="0"/>
          <c:showVal val="0"/>
          <c:showCatName val="0"/>
          <c:showSerName val="0"/>
          <c:showPercent val="0"/>
          <c:showBubbleSize val="0"/>
        </c:dLbls>
        <c:marker val="1"/>
        <c:smooth val="0"/>
        <c:axId val="359657992"/>
        <c:axId val="359655248"/>
      </c:lineChart>
      <c:dateAx>
        <c:axId val="359657992"/>
        <c:scaling>
          <c:orientation val="minMax"/>
        </c:scaling>
        <c:delete val="1"/>
        <c:axPos val="b"/>
        <c:numFmt formatCode="ge" sourceLinked="1"/>
        <c:majorTickMark val="none"/>
        <c:minorTickMark val="none"/>
        <c:tickLblPos val="none"/>
        <c:crossAx val="359655248"/>
        <c:crosses val="autoZero"/>
        <c:auto val="1"/>
        <c:lblOffset val="100"/>
        <c:baseTimeUnit val="years"/>
      </c:dateAx>
      <c:valAx>
        <c:axId val="35965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34" zoomScale="90" zoomScaleNormal="9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上越市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195200</v>
      </c>
      <c r="AM8" s="59"/>
      <c r="AN8" s="59"/>
      <c r="AO8" s="59"/>
      <c r="AP8" s="59"/>
      <c r="AQ8" s="59"/>
      <c r="AR8" s="59"/>
      <c r="AS8" s="59"/>
      <c r="AT8" s="50">
        <f>データ!$S$6</f>
        <v>973.81</v>
      </c>
      <c r="AU8" s="51"/>
      <c r="AV8" s="51"/>
      <c r="AW8" s="51"/>
      <c r="AX8" s="51"/>
      <c r="AY8" s="51"/>
      <c r="AZ8" s="51"/>
      <c r="BA8" s="51"/>
      <c r="BB8" s="52">
        <f>データ!$T$6</f>
        <v>200.45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79.91</v>
      </c>
      <c r="J10" s="51"/>
      <c r="K10" s="51"/>
      <c r="L10" s="51"/>
      <c r="M10" s="51"/>
      <c r="N10" s="51"/>
      <c r="O10" s="62"/>
      <c r="P10" s="52">
        <f>データ!$P$6</f>
        <v>99.98</v>
      </c>
      <c r="Q10" s="52"/>
      <c r="R10" s="52"/>
      <c r="S10" s="52"/>
      <c r="T10" s="52"/>
      <c r="U10" s="52"/>
      <c r="V10" s="52"/>
      <c r="W10" s="59">
        <f>データ!$Q$6</f>
        <v>3169</v>
      </c>
      <c r="X10" s="59"/>
      <c r="Y10" s="59"/>
      <c r="Z10" s="59"/>
      <c r="AA10" s="59"/>
      <c r="AB10" s="59"/>
      <c r="AC10" s="59"/>
      <c r="AD10" s="2"/>
      <c r="AE10" s="2"/>
      <c r="AF10" s="2"/>
      <c r="AG10" s="2"/>
      <c r="AH10" s="4"/>
      <c r="AI10" s="4"/>
      <c r="AJ10" s="4"/>
      <c r="AK10" s="4"/>
      <c r="AL10" s="59">
        <f>データ!$U$6</f>
        <v>194096</v>
      </c>
      <c r="AM10" s="59"/>
      <c r="AN10" s="59"/>
      <c r="AO10" s="59"/>
      <c r="AP10" s="59"/>
      <c r="AQ10" s="59"/>
      <c r="AR10" s="59"/>
      <c r="AS10" s="59"/>
      <c r="AT10" s="50">
        <f>データ!$V$6</f>
        <v>627.17999999999995</v>
      </c>
      <c r="AU10" s="51"/>
      <c r="AV10" s="51"/>
      <c r="AW10" s="51"/>
      <c r="AX10" s="51"/>
      <c r="AY10" s="51"/>
      <c r="AZ10" s="51"/>
      <c r="BA10" s="51"/>
      <c r="BB10" s="52">
        <f>データ!$W$6</f>
        <v>309.47000000000003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3Z6wjg7vP/36TnBv42cGobFn/kvlltikDLzlXb4gXnaqbKUEhidoxUfsteF15r5uYYdTreEDxv86HB6bKyEvA==" saltValue="rm8qBG4sacy/lfxRBhfm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152226</v>
      </c>
      <c r="D6" s="33">
        <f t="shared" si="3"/>
        <v>46</v>
      </c>
      <c r="E6" s="33">
        <f t="shared" si="3"/>
        <v>1</v>
      </c>
      <c r="F6" s="33">
        <f t="shared" si="3"/>
        <v>0</v>
      </c>
      <c r="G6" s="33">
        <f t="shared" si="3"/>
        <v>1</v>
      </c>
      <c r="H6" s="33" t="str">
        <f t="shared" si="3"/>
        <v>新潟県　上越市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79.91</v>
      </c>
      <c r="P6" s="34">
        <f t="shared" si="3"/>
        <v>99.98</v>
      </c>
      <c r="Q6" s="34">
        <f t="shared" si="3"/>
        <v>3169</v>
      </c>
      <c r="R6" s="34">
        <f t="shared" si="3"/>
        <v>195200</v>
      </c>
      <c r="S6" s="34">
        <f t="shared" si="3"/>
        <v>973.81</v>
      </c>
      <c r="T6" s="34">
        <f t="shared" si="3"/>
        <v>200.45</v>
      </c>
      <c r="U6" s="34">
        <f t="shared" si="3"/>
        <v>194096</v>
      </c>
      <c r="V6" s="34">
        <f t="shared" si="3"/>
        <v>627.17999999999995</v>
      </c>
      <c r="W6" s="34">
        <f t="shared" si="3"/>
        <v>309.47000000000003</v>
      </c>
      <c r="X6" s="35">
        <f>IF(X7="",NA(),X7)</f>
        <v>111.71</v>
      </c>
      <c r="Y6" s="35">
        <f t="shared" ref="Y6:AG6" si="4">IF(Y7="",NA(),Y7)</f>
        <v>126.87</v>
      </c>
      <c r="Z6" s="35">
        <f t="shared" si="4"/>
        <v>127.09</v>
      </c>
      <c r="AA6" s="35">
        <f t="shared" si="4"/>
        <v>127.2</v>
      </c>
      <c r="AB6" s="35">
        <f t="shared" si="4"/>
        <v>126.76</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1214.58</v>
      </c>
      <c r="AU6" s="35">
        <f t="shared" ref="AU6:BC6" si="6">IF(AU7="",NA(),AU7)</f>
        <v>399.67</v>
      </c>
      <c r="AV6" s="35">
        <f t="shared" si="6"/>
        <v>468.84</v>
      </c>
      <c r="AW6" s="35">
        <f t="shared" si="6"/>
        <v>519.66</v>
      </c>
      <c r="AX6" s="35">
        <f t="shared" si="6"/>
        <v>532.20000000000005</v>
      </c>
      <c r="AY6" s="35">
        <f t="shared" si="6"/>
        <v>628.34</v>
      </c>
      <c r="AZ6" s="35">
        <f t="shared" si="6"/>
        <v>289.8</v>
      </c>
      <c r="BA6" s="35">
        <f t="shared" si="6"/>
        <v>299.44</v>
      </c>
      <c r="BB6" s="35">
        <f t="shared" si="6"/>
        <v>311.99</v>
      </c>
      <c r="BC6" s="35">
        <f t="shared" si="6"/>
        <v>307.83</v>
      </c>
      <c r="BD6" s="34" t="str">
        <f>IF(BD7="","",IF(BD7="-","【-】","【"&amp;SUBSTITUTE(TEXT(BD7,"#,##0.00"),"-","△")&amp;"】"))</f>
        <v>【264.34】</v>
      </c>
      <c r="BE6" s="35">
        <f>IF(BE7="",NA(),BE7)</f>
        <v>353.84</v>
      </c>
      <c r="BF6" s="35">
        <f t="shared" ref="BF6:BN6" si="7">IF(BF7="",NA(),BF7)</f>
        <v>341.44</v>
      </c>
      <c r="BG6" s="35">
        <f t="shared" si="7"/>
        <v>324.88</v>
      </c>
      <c r="BH6" s="35">
        <f t="shared" si="7"/>
        <v>310.02</v>
      </c>
      <c r="BI6" s="35">
        <f t="shared" si="7"/>
        <v>343.11</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106.46</v>
      </c>
      <c r="BQ6" s="35">
        <f t="shared" ref="BQ6:BY6" si="8">IF(BQ7="",NA(),BQ7)</f>
        <v>130.74</v>
      </c>
      <c r="BR6" s="35">
        <f t="shared" si="8"/>
        <v>130.72999999999999</v>
      </c>
      <c r="BS6" s="35">
        <f t="shared" si="8"/>
        <v>130.99</v>
      </c>
      <c r="BT6" s="35">
        <f t="shared" si="8"/>
        <v>129.04</v>
      </c>
      <c r="BU6" s="35">
        <f t="shared" si="8"/>
        <v>99.89</v>
      </c>
      <c r="BV6" s="35">
        <f t="shared" si="8"/>
        <v>107.05</v>
      </c>
      <c r="BW6" s="35">
        <f t="shared" si="8"/>
        <v>106.4</v>
      </c>
      <c r="BX6" s="35">
        <f t="shared" si="8"/>
        <v>107.61</v>
      </c>
      <c r="BY6" s="35">
        <f t="shared" si="8"/>
        <v>106.02</v>
      </c>
      <c r="BZ6" s="34" t="str">
        <f>IF(BZ7="","",IF(BZ7="-","【-】","【"&amp;SUBSTITUTE(TEXT(BZ7,"#,##0.00"),"-","△")&amp;"】"))</f>
        <v>【104.36】</v>
      </c>
      <c r="CA6" s="35">
        <f>IF(CA7="",NA(),CA7)</f>
        <v>197.45</v>
      </c>
      <c r="CB6" s="35">
        <f t="shared" ref="CB6:CJ6" si="9">IF(CB7="",NA(),CB7)</f>
        <v>161.6</v>
      </c>
      <c r="CC6" s="35">
        <f t="shared" si="9"/>
        <v>162.08000000000001</v>
      </c>
      <c r="CD6" s="35">
        <f t="shared" si="9"/>
        <v>162.32</v>
      </c>
      <c r="CE6" s="35">
        <f t="shared" si="9"/>
        <v>164.54</v>
      </c>
      <c r="CF6" s="35">
        <f t="shared" si="9"/>
        <v>165.34</v>
      </c>
      <c r="CG6" s="35">
        <f t="shared" si="9"/>
        <v>155.09</v>
      </c>
      <c r="CH6" s="35">
        <f t="shared" si="9"/>
        <v>156.29</v>
      </c>
      <c r="CI6" s="35">
        <f t="shared" si="9"/>
        <v>155.69</v>
      </c>
      <c r="CJ6" s="35">
        <f t="shared" si="9"/>
        <v>158.6</v>
      </c>
      <c r="CK6" s="34" t="str">
        <f>IF(CK7="","",IF(CK7="-","【-】","【"&amp;SUBSTITUTE(TEXT(CK7,"#,##0.00"),"-","△")&amp;"】"))</f>
        <v>【165.71】</v>
      </c>
      <c r="CL6" s="35">
        <f>IF(CL7="",NA(),CL7)</f>
        <v>47.08</v>
      </c>
      <c r="CM6" s="35">
        <f t="shared" ref="CM6:CU6" si="10">IF(CM7="",NA(),CM7)</f>
        <v>45.67</v>
      </c>
      <c r="CN6" s="35">
        <f t="shared" si="10"/>
        <v>45.21</v>
      </c>
      <c r="CO6" s="35">
        <f t="shared" si="10"/>
        <v>45.34</v>
      </c>
      <c r="CP6" s="35">
        <f t="shared" si="10"/>
        <v>48.23</v>
      </c>
      <c r="CQ6" s="35">
        <f t="shared" si="10"/>
        <v>62.15</v>
      </c>
      <c r="CR6" s="35">
        <f t="shared" si="10"/>
        <v>61.61</v>
      </c>
      <c r="CS6" s="35">
        <f t="shared" si="10"/>
        <v>62.34</v>
      </c>
      <c r="CT6" s="35">
        <f t="shared" si="10"/>
        <v>62.46</v>
      </c>
      <c r="CU6" s="35">
        <f t="shared" si="10"/>
        <v>62.88</v>
      </c>
      <c r="CV6" s="34" t="str">
        <f>IF(CV7="","",IF(CV7="-","【-】","【"&amp;SUBSTITUTE(TEXT(CV7,"#,##0.00"),"-","△")&amp;"】"))</f>
        <v>【60.41】</v>
      </c>
      <c r="CW6" s="35">
        <f>IF(CW7="",NA(),CW7)</f>
        <v>92.29</v>
      </c>
      <c r="CX6" s="35">
        <f t="shared" ref="CX6:DF6" si="11">IF(CX7="",NA(),CX7)</f>
        <v>93.02</v>
      </c>
      <c r="CY6" s="35">
        <f t="shared" si="11"/>
        <v>93.28</v>
      </c>
      <c r="CZ6" s="35">
        <f t="shared" si="11"/>
        <v>92.59</v>
      </c>
      <c r="DA6" s="35">
        <f t="shared" si="11"/>
        <v>92</v>
      </c>
      <c r="DB6" s="35">
        <f t="shared" si="11"/>
        <v>90.64</v>
      </c>
      <c r="DC6" s="35">
        <f t="shared" si="11"/>
        <v>90.23</v>
      </c>
      <c r="DD6" s="35">
        <f t="shared" si="11"/>
        <v>90.15</v>
      </c>
      <c r="DE6" s="35">
        <f t="shared" si="11"/>
        <v>90.62</v>
      </c>
      <c r="DF6" s="35">
        <f t="shared" si="11"/>
        <v>90.13</v>
      </c>
      <c r="DG6" s="34" t="str">
        <f>IF(DG7="","",IF(DG7="-","【-】","【"&amp;SUBSTITUTE(TEXT(DG7,"#,##0.00"),"-","△")&amp;"】"))</f>
        <v>【89.93】</v>
      </c>
      <c r="DH6" s="35">
        <f>IF(DH7="",NA(),DH7)</f>
        <v>33.92</v>
      </c>
      <c r="DI6" s="35">
        <f t="shared" ref="DI6:DQ6" si="12">IF(DI7="",NA(),DI7)</f>
        <v>41.25</v>
      </c>
      <c r="DJ6" s="35">
        <f t="shared" si="12"/>
        <v>42.73</v>
      </c>
      <c r="DK6" s="35">
        <f t="shared" si="12"/>
        <v>44.06</v>
      </c>
      <c r="DL6" s="35">
        <f t="shared" si="12"/>
        <v>44.15</v>
      </c>
      <c r="DM6" s="35">
        <f t="shared" si="12"/>
        <v>43.24</v>
      </c>
      <c r="DN6" s="35">
        <f t="shared" si="12"/>
        <v>46.36</v>
      </c>
      <c r="DO6" s="35">
        <f t="shared" si="12"/>
        <v>47.37</v>
      </c>
      <c r="DP6" s="35">
        <f t="shared" si="12"/>
        <v>48.01</v>
      </c>
      <c r="DQ6" s="35">
        <f t="shared" si="12"/>
        <v>48.01</v>
      </c>
      <c r="DR6" s="34" t="str">
        <f>IF(DR7="","",IF(DR7="-","【-】","【"&amp;SUBSTITUTE(TEXT(DR7,"#,##0.00"),"-","△")&amp;"】"))</f>
        <v>【48.12】</v>
      </c>
      <c r="DS6" s="35">
        <f>IF(DS7="",NA(),DS7)</f>
        <v>2.5099999999999998</v>
      </c>
      <c r="DT6" s="35">
        <f t="shared" ref="DT6:EB6" si="13">IF(DT7="",NA(),DT7)</f>
        <v>2.1</v>
      </c>
      <c r="DU6" s="35">
        <f t="shared" si="13"/>
        <v>6.36</v>
      </c>
      <c r="DV6" s="35">
        <f t="shared" si="13"/>
        <v>6.57</v>
      </c>
      <c r="DW6" s="35">
        <f t="shared" si="13"/>
        <v>5.36</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1.48</v>
      </c>
      <c r="EE6" s="35">
        <f t="shared" ref="EE6:EM6" si="14">IF(EE7="",NA(),EE7)</f>
        <v>1.25</v>
      </c>
      <c r="EF6" s="35">
        <f t="shared" si="14"/>
        <v>0.92</v>
      </c>
      <c r="EG6" s="35">
        <f t="shared" si="14"/>
        <v>0.86</v>
      </c>
      <c r="EH6" s="35">
        <f t="shared" si="14"/>
        <v>0.95</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152226</v>
      </c>
      <c r="D7" s="37">
        <v>46</v>
      </c>
      <c r="E7" s="37">
        <v>1</v>
      </c>
      <c r="F7" s="37">
        <v>0</v>
      </c>
      <c r="G7" s="37">
        <v>1</v>
      </c>
      <c r="H7" s="37" t="s">
        <v>105</v>
      </c>
      <c r="I7" s="37" t="s">
        <v>106</v>
      </c>
      <c r="J7" s="37" t="s">
        <v>107</v>
      </c>
      <c r="K7" s="37" t="s">
        <v>108</v>
      </c>
      <c r="L7" s="37" t="s">
        <v>109</v>
      </c>
      <c r="M7" s="37" t="s">
        <v>110</v>
      </c>
      <c r="N7" s="38" t="s">
        <v>111</v>
      </c>
      <c r="O7" s="38">
        <v>79.91</v>
      </c>
      <c r="P7" s="38">
        <v>99.98</v>
      </c>
      <c r="Q7" s="38">
        <v>3169</v>
      </c>
      <c r="R7" s="38">
        <v>195200</v>
      </c>
      <c r="S7" s="38">
        <v>973.81</v>
      </c>
      <c r="T7" s="38">
        <v>200.45</v>
      </c>
      <c r="U7" s="38">
        <v>194096</v>
      </c>
      <c r="V7" s="38">
        <v>627.17999999999995</v>
      </c>
      <c r="W7" s="38">
        <v>309.47000000000003</v>
      </c>
      <c r="X7" s="38">
        <v>111.71</v>
      </c>
      <c r="Y7" s="38">
        <v>126.87</v>
      </c>
      <c r="Z7" s="38">
        <v>127.09</v>
      </c>
      <c r="AA7" s="38">
        <v>127.2</v>
      </c>
      <c r="AB7" s="38">
        <v>126.76</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1214.58</v>
      </c>
      <c r="AU7" s="38">
        <v>399.67</v>
      </c>
      <c r="AV7" s="38">
        <v>468.84</v>
      </c>
      <c r="AW7" s="38">
        <v>519.66</v>
      </c>
      <c r="AX7" s="38">
        <v>532.20000000000005</v>
      </c>
      <c r="AY7" s="38">
        <v>628.34</v>
      </c>
      <c r="AZ7" s="38">
        <v>289.8</v>
      </c>
      <c r="BA7" s="38">
        <v>299.44</v>
      </c>
      <c r="BB7" s="38">
        <v>311.99</v>
      </c>
      <c r="BC7" s="38">
        <v>307.83</v>
      </c>
      <c r="BD7" s="38">
        <v>264.33999999999997</v>
      </c>
      <c r="BE7" s="38">
        <v>353.84</v>
      </c>
      <c r="BF7" s="38">
        <v>341.44</v>
      </c>
      <c r="BG7" s="38">
        <v>324.88</v>
      </c>
      <c r="BH7" s="38">
        <v>310.02</v>
      </c>
      <c r="BI7" s="38">
        <v>343.11</v>
      </c>
      <c r="BJ7" s="38">
        <v>297.13</v>
      </c>
      <c r="BK7" s="38">
        <v>301.99</v>
      </c>
      <c r="BL7" s="38">
        <v>298.08999999999997</v>
      </c>
      <c r="BM7" s="38">
        <v>291.77999999999997</v>
      </c>
      <c r="BN7" s="38">
        <v>295.44</v>
      </c>
      <c r="BO7" s="38">
        <v>274.27</v>
      </c>
      <c r="BP7" s="38">
        <v>106.46</v>
      </c>
      <c r="BQ7" s="38">
        <v>130.74</v>
      </c>
      <c r="BR7" s="38">
        <v>130.72999999999999</v>
      </c>
      <c r="BS7" s="38">
        <v>130.99</v>
      </c>
      <c r="BT7" s="38">
        <v>129.04</v>
      </c>
      <c r="BU7" s="38">
        <v>99.89</v>
      </c>
      <c r="BV7" s="38">
        <v>107.05</v>
      </c>
      <c r="BW7" s="38">
        <v>106.4</v>
      </c>
      <c r="BX7" s="38">
        <v>107.61</v>
      </c>
      <c r="BY7" s="38">
        <v>106.02</v>
      </c>
      <c r="BZ7" s="38">
        <v>104.36</v>
      </c>
      <c r="CA7" s="38">
        <v>197.45</v>
      </c>
      <c r="CB7" s="38">
        <v>161.6</v>
      </c>
      <c r="CC7" s="38">
        <v>162.08000000000001</v>
      </c>
      <c r="CD7" s="38">
        <v>162.32</v>
      </c>
      <c r="CE7" s="38">
        <v>164.54</v>
      </c>
      <c r="CF7" s="38">
        <v>165.34</v>
      </c>
      <c r="CG7" s="38">
        <v>155.09</v>
      </c>
      <c r="CH7" s="38">
        <v>156.29</v>
      </c>
      <c r="CI7" s="38">
        <v>155.69</v>
      </c>
      <c r="CJ7" s="38">
        <v>158.6</v>
      </c>
      <c r="CK7" s="38">
        <v>165.71</v>
      </c>
      <c r="CL7" s="38">
        <v>47.08</v>
      </c>
      <c r="CM7" s="38">
        <v>45.67</v>
      </c>
      <c r="CN7" s="38">
        <v>45.21</v>
      </c>
      <c r="CO7" s="38">
        <v>45.34</v>
      </c>
      <c r="CP7" s="38">
        <v>48.23</v>
      </c>
      <c r="CQ7" s="38">
        <v>62.15</v>
      </c>
      <c r="CR7" s="38">
        <v>61.61</v>
      </c>
      <c r="CS7" s="38">
        <v>62.34</v>
      </c>
      <c r="CT7" s="38">
        <v>62.46</v>
      </c>
      <c r="CU7" s="38">
        <v>62.88</v>
      </c>
      <c r="CV7" s="38">
        <v>60.41</v>
      </c>
      <c r="CW7" s="38">
        <v>92.29</v>
      </c>
      <c r="CX7" s="38">
        <v>93.02</v>
      </c>
      <c r="CY7" s="38">
        <v>93.28</v>
      </c>
      <c r="CZ7" s="38">
        <v>92.59</v>
      </c>
      <c r="DA7" s="38">
        <v>92</v>
      </c>
      <c r="DB7" s="38">
        <v>90.64</v>
      </c>
      <c r="DC7" s="38">
        <v>90.23</v>
      </c>
      <c r="DD7" s="38">
        <v>90.15</v>
      </c>
      <c r="DE7" s="38">
        <v>90.62</v>
      </c>
      <c r="DF7" s="38">
        <v>90.13</v>
      </c>
      <c r="DG7" s="38">
        <v>89.93</v>
      </c>
      <c r="DH7" s="38">
        <v>33.92</v>
      </c>
      <c r="DI7" s="38">
        <v>41.25</v>
      </c>
      <c r="DJ7" s="38">
        <v>42.73</v>
      </c>
      <c r="DK7" s="38">
        <v>44.06</v>
      </c>
      <c r="DL7" s="38">
        <v>44.15</v>
      </c>
      <c r="DM7" s="38">
        <v>43.24</v>
      </c>
      <c r="DN7" s="38">
        <v>46.36</v>
      </c>
      <c r="DO7" s="38">
        <v>47.37</v>
      </c>
      <c r="DP7" s="38">
        <v>48.01</v>
      </c>
      <c r="DQ7" s="38">
        <v>48.01</v>
      </c>
      <c r="DR7" s="38">
        <v>48.12</v>
      </c>
      <c r="DS7" s="38">
        <v>2.5099999999999998</v>
      </c>
      <c r="DT7" s="38">
        <v>2.1</v>
      </c>
      <c r="DU7" s="38">
        <v>6.36</v>
      </c>
      <c r="DV7" s="38">
        <v>6.57</v>
      </c>
      <c r="DW7" s="38">
        <v>5.36</v>
      </c>
      <c r="DX7" s="38">
        <v>12.21</v>
      </c>
      <c r="DY7" s="38">
        <v>13.57</v>
      </c>
      <c r="DZ7" s="38">
        <v>14.27</v>
      </c>
      <c r="EA7" s="38">
        <v>16.170000000000002</v>
      </c>
      <c r="EB7" s="38">
        <v>16.600000000000001</v>
      </c>
      <c r="EC7" s="38">
        <v>15.89</v>
      </c>
      <c r="ED7" s="38">
        <v>1.48</v>
      </c>
      <c r="EE7" s="38">
        <v>1.25</v>
      </c>
      <c r="EF7" s="38">
        <v>0.92</v>
      </c>
      <c r="EG7" s="38">
        <v>0.86</v>
      </c>
      <c r="EH7" s="38">
        <v>0.95</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梅沢　一範</cp:lastModifiedBy>
  <dcterms:created xsi:type="dcterms:W3CDTF">2018-12-03T08:30:16Z</dcterms:created>
  <dcterms:modified xsi:type="dcterms:W3CDTF">2019-01-22T04:26:41Z</dcterms:modified>
  <cp:category/>
</cp:coreProperties>
</file>