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ichou\110経営企画室\04_企画経理係\09_照会回答\04_県\市町村課\経営比較分析表\水道\R1年度（H30決算）\15上越市\15上越市（46水道）\"/>
    </mc:Choice>
  </mc:AlternateContent>
  <workbookProtection workbookAlgorithmName="SHA-512" workbookHashValue="Ndk2JIXLGoNTbqg61yJqb02hW+pOK9TT0Pyb8iAK0KDR7YfpC9lNNZKkXnylHnPuR/tD5CHyKyBIIRQRyp9BrA==" workbookSaltValue="ULr54CkvTF8BoO3rM3X1g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<sst xmlns="http://schemas.openxmlformats.org/spreadsheetml/2006/main" count="220" uniqueCount="108">
  <si>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</si>
  <si>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</si>
  <si>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</si>
  <si>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</si>
  <si>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</si>
  <si>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</si>
  <si>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</si>
  <si>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</si>
  <si>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</si>
  <si>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</si>
  <si>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</si>
  <si>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</si>
  <si>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</si>
  <si>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</si>
  <si>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</si>
  <si>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</si>
  <si>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</si>
  <si>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</si>
  <si>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</si>
  <si>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</si>
  <si>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</si>
  <si>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</si>
  <si>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</si>
  <si>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</si>
  <si>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</si>
  <si>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</si>
  <si>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</si>
  <si>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</si>
  <si>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</si>
  <si>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</si>
  <si>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</si>
  <si>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</si>
  <si>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</si>
  <si>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</si>
  <si>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</si>
  <si>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</si>
  <si>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</si>
  <si>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</si>
  <si>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</si>
  <si>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</si>
  <si>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</si>
  <si>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</si>
  <si>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</si>
  <si>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</si>
  <si>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</si>
  <si>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</si>
  <si>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</si>
  <si>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</si>
  <si>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</si>
  <si>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</si>
  <si>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</si>
  <si>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</si>
  <si>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</si>
  <si>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</si>
  <si>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</si>
  <si>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</si>
  <si>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</si>
  <si>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</si>
  <si>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</si>
  <si>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</si>
  <si>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</si>
  <si>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</si>
  <si>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</si>
  <si>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</si>
  <si>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</si>
  <si>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</si>
  <si>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</si>
  <si>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</si>
  <si>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</si>
  <si>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</si>
  <si>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</si>
  <si>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</si>
  <si>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</si>
  <si>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</si>
  <si>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</si>
  <si>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</si>
  <si>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</si>
  <si>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</si>
  <si>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</si>
  <si>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</si>
  <si>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</si>
  <si>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</si>
  <si>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</si>
  <si>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</si>
  <si>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</si>
  <si>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</si>
  <si>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</si>
  <si>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</si>
  <si>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</si>
  <si>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</si>
  <si>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</si>
  <si>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</si>
  <si>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</si>
  <si>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上越市</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</si>
  <si>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</si>
  <si>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</si>
  <si>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</si>
  <si>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</si>
  <si>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</si>
  <si>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</si>
  <si>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</si>
  <si>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</si>
  <si>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</si>
  <si>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</si>
  <si>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</si>
  <si>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以上であり、類似団体平均よりも高い水準である。これは、本事業の料金が水の使用実績にかかわらず一定の水量を使用したとみなす『責任水量制』であることにより、給水収益が安定しているためである。
「②累積欠損金比率」は、0％を維持しており、経営の健全性を確保している。
「③流動比率」は、100％を大きく上回っており、類似団体平均に比べ高い水準である。また、前年度の指標値よりも上昇していることから、短期的な支払能力を維持している。
「④企業債残高対給水収益比率」は、類似団体平均よりも低い水準であり、当面は企業債の新規借入をする予定がないことから今後も年々減少する見込みである。
「⑤料金回収率」は、100％を上回っており、類似団体平均よりも高い水準であることから、適切に費用を給水収益で賄っている。
「⑥給水原価」は、類似団体平均よりも低い水準を維持している。しかし、中長期的には、浄水場などの施設更新後は減価償却費等が増加することにより、指標値の上昇が想定されるため、継続して経費削減に取組んでいく。
「⑦施設利用率」は、類似団体平均を上回っており、水の需要変動を考慮しながら、今後も適正な維持管理に努める。
「⑧有収率」は、100％であることから、配水量の効率性は確保している。</t>
    <phoneticPr fontId="4"/>
  </si>
  <si>
    <t>「①有形固定資産減価償却費率」は、類似団体平均に比べ低い水準であるが、今後更新需要のピークを迎え、指標値は年々上昇すると見込んでいることから、適正な維持管理を行うとともに、施設の老朽度に合わせた計画的な更新に努める。
「②管路経年化率」、「③管路更新率」は、管路全体のうちほとんどが法定耐用年数に達しておらず、漏水履歴等も少ないことや高い有収率を維持していることなどからも、当面は管路更新の必要性は低い。</t>
    <phoneticPr fontId="4"/>
  </si>
  <si>
    <t>責任水量制料金により、給水収益は安定しており、修繕費などの維持管理費も一定の水準で推移する見込みのため、当面は一定の純利益を確保できる見通しである。
また、施設整備については、管路を中心とした施設の老朽化は低い水準であることから、当面は大規模な更新計画は無いものの、適正な維持管理により施設の長寿命化を図るとともに、中長期的な経営計画に基づき健全な経営に努める。</t>
    <rPh sb="5" eb="7">
      <t>リョウキン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</si>
</sst>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0.19</c:v>
                </c:pt>
                <c:pt idx="3">
                  <c:v>0</c:v>
                </c:pt>
                <c:pt idx="4">
                  <c:v>0</c:v>
                </c:pt>
              </c:numCache>
            </c:numRef>
          </c:val>
          <c:extLst>
            <c:ext xmlns:c16="http://schemas.microsoft.com/office/drawing/2014/chart" uri="{C3380CC4-5D6E-409C-BE32-E72D297353CC}">
              <c16:uniqueId val="{00000000-2F8B-4D22-8EB0-56AD798CEA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2F8B-4D22-8EB0-56AD798CEA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66.650000000000006</c:v>
                </c:pt>
                <c:pt idx="1">
                  <c:v>65.099999999999994</c:v>
                </c:pt>
                <c:pt idx="2">
                  <c:v>66.78</c:v>
                </c:pt>
                <c:pt idx="3">
                  <c:v>68.3</c:v>
                </c:pt>
                <c:pt idx="4">
                  <c:v>66.83</c:v>
                </c:pt>
              </c:numCache>
            </c:numRef>
          </c:val>
          <c:extLst>
            <c:ext xmlns:c16="http://schemas.microsoft.com/office/drawing/2014/chart" uri="{C3380CC4-5D6E-409C-BE32-E72D297353CC}">
              <c16:uniqueId val="{00000000-1C56-43CA-ACDA-6CA640D47D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1C56-43CA-ACDA-6CA640D47D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99.71</c:v>
                </c:pt>
                <c:pt idx="1">
                  <c:v>99.51</c:v>
                </c:pt>
                <c:pt idx="2">
                  <c:v>99.54</c:v>
                </c:pt>
                <c:pt idx="3">
                  <c:v>100</c:v>
                </c:pt>
                <c:pt idx="4">
                  <c:v>100</c:v>
                </c:pt>
              </c:numCache>
            </c:numRef>
          </c:val>
          <c:extLst>
            <c:ext xmlns:c16="http://schemas.microsoft.com/office/drawing/2014/chart" uri="{C3380CC4-5D6E-409C-BE32-E72D297353CC}">
              <c16:uniqueId val="{00000000-F112-4C99-A54F-7CA1891EFB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F112-4C99-A54F-7CA1891EFB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132.15</c:v>
                </c:pt>
                <c:pt idx="1">
                  <c:v>131.13</c:v>
                </c:pt>
                <c:pt idx="2">
                  <c:v>133.77000000000001</c:v>
                </c:pt>
                <c:pt idx="3">
                  <c:v>140.94999999999999</c:v>
                </c:pt>
                <c:pt idx="4">
                  <c:v>143.69</c:v>
                </c:pt>
              </c:numCache>
            </c:numRef>
          </c:val>
          <c:extLst>
            <c:ext xmlns:c16="http://schemas.microsoft.com/office/drawing/2014/chart" uri="{C3380CC4-5D6E-409C-BE32-E72D297353CC}">
              <c16:uniqueId val="{00000000-208C-49A7-BA6B-1B968B905C7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208C-49A7-BA6B-1B968B905C7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45.84</c:v>
                </c:pt>
                <c:pt idx="1">
                  <c:v>48.05</c:v>
                </c:pt>
                <c:pt idx="2">
                  <c:v>50.1</c:v>
                </c:pt>
                <c:pt idx="3">
                  <c:v>52.16</c:v>
                </c:pt>
                <c:pt idx="4">
                  <c:v>54.19</c:v>
                </c:pt>
              </c:numCache>
            </c:numRef>
          </c:val>
          <c:extLst>
            <c:ext xmlns:c16="http://schemas.microsoft.com/office/drawing/2014/chart" uri="{C3380CC4-5D6E-409C-BE32-E72D297353CC}">
              <c16:uniqueId val="{00000000-D2B8-4D95-B7C1-06678F8987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D2B8-4D95-B7C1-06678F8987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0.38</c:v>
                </c:pt>
                <c:pt idx="2">
                  <c:v>0.19</c:v>
                </c:pt>
                <c:pt idx="3" formatCode="#,##0.00;&quot;△&quot;#,##0.00">
                  <c:v>0</c:v>
                </c:pt>
                <c:pt idx="4" formatCode="#,##0.00;&quot;△&quot;#,##0.00">
                  <c:v>0</c:v>
                </c:pt>
              </c:numCache>
            </c:numRef>
          </c:val>
          <c:extLst>
            <c:ext xmlns:c16="http://schemas.microsoft.com/office/drawing/2014/chart" uri="{C3380CC4-5D6E-409C-BE32-E72D297353CC}">
              <c16:uniqueId val="{00000000-3FBF-4468-9093-C614875B4E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3FBF-4468-9093-C614875B4E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EE-4CDB-BF83-FF7ACFDE72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A1EE-4CDB-BF83-FF7ACFDE72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722.2</c:v>
                </c:pt>
                <c:pt idx="1">
                  <c:v>1004.91</c:v>
                </c:pt>
                <c:pt idx="2">
                  <c:v>1411.93</c:v>
                </c:pt>
                <c:pt idx="3">
                  <c:v>2031.16</c:v>
                </c:pt>
                <c:pt idx="4">
                  <c:v>2214.9</c:v>
                </c:pt>
              </c:numCache>
            </c:numRef>
          </c:val>
          <c:extLst>
            <c:ext xmlns:c16="http://schemas.microsoft.com/office/drawing/2014/chart" uri="{C3380CC4-5D6E-409C-BE32-E72D297353CC}">
              <c16:uniqueId val="{00000000-C7D1-4E1A-85FB-1D465059C3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C7D1-4E1A-85FB-1D465059C3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207.79</c:v>
                </c:pt>
                <c:pt idx="1">
                  <c:v>191.21</c:v>
                </c:pt>
                <c:pt idx="2">
                  <c:v>170.77</c:v>
                </c:pt>
                <c:pt idx="3">
                  <c:v>157.16999999999999</c:v>
                </c:pt>
                <c:pt idx="4">
                  <c:v>144.97</c:v>
                </c:pt>
              </c:numCache>
            </c:numRef>
          </c:val>
          <c:extLst>
            <c:ext xmlns:c16="http://schemas.microsoft.com/office/drawing/2014/chart" uri="{C3380CC4-5D6E-409C-BE32-E72D297353CC}">
              <c16:uniqueId val="{00000000-AC30-4A13-866D-A46C106C27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AC30-4A13-866D-A46C106C27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142.51</c:v>
                </c:pt>
                <c:pt idx="1">
                  <c:v>140.97999999999999</c:v>
                </c:pt>
                <c:pt idx="2">
                  <c:v>143.99</c:v>
                </c:pt>
                <c:pt idx="3">
                  <c:v>153.87</c:v>
                </c:pt>
                <c:pt idx="4">
                  <c:v>157.29</c:v>
                </c:pt>
              </c:numCache>
            </c:numRef>
          </c:val>
          <c:extLst>
            <c:ext xmlns:c16="http://schemas.microsoft.com/office/drawing/2014/chart" uri="{C3380CC4-5D6E-409C-BE32-E72D297353CC}">
              <c16:uniqueId val="{00000000-DA71-40FE-9EA2-8BE0A963D53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DA71-40FE-9EA2-8BE0A963D53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70.459999999999994</c:v>
                </c:pt>
                <c:pt idx="1">
                  <c:v>71.94</c:v>
                </c:pt>
                <c:pt idx="2">
                  <c:v>70.5</c:v>
                </c:pt>
                <c:pt idx="3">
                  <c:v>63.86</c:v>
                </c:pt>
                <c:pt idx="4">
                  <c:v>63.16</c:v>
                </c:pt>
              </c:numCache>
            </c:numRef>
          </c:val>
          <c:extLst>
            <c:ext xmlns:c16="http://schemas.microsoft.com/office/drawing/2014/chart" uri="{C3380CC4-5D6E-409C-BE32-E72D297353CC}">
              <c16:uniqueId val="{00000000-4034-4E4D-954F-4CCD78E6D5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4034-4E4D-954F-4CCD78E6D5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新潟県　上越市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193275</v>
      </c>
      <c r="AM8" s="70"/>
      <c r="AN8" s="70"/>
      <c r="AO8" s="70"/>
      <c r="AP8" s="70"/>
      <c r="AQ8" s="70"/>
      <c r="AR8" s="70"/>
      <c r="AS8" s="70"/>
      <c r="AT8" s="66">
        <f>データ!$S$6</f>
        <v>973.89</v>
      </c>
      <c r="AU8" s="67"/>
      <c r="AV8" s="67"/>
      <c r="AW8" s="67"/>
      <c r="AX8" s="67"/>
      <c r="AY8" s="67"/>
      <c r="AZ8" s="67"/>
      <c r="BA8" s="67"/>
      <c r="BB8" s="69">
        <f>データ!$T$6</f>
        <v>198.46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91.22</v>
      </c>
      <c r="J10" s="67"/>
      <c r="K10" s="67"/>
      <c r="L10" s="67"/>
      <c r="M10" s="67"/>
      <c r="N10" s="67"/>
      <c r="O10" s="68"/>
      <c r="P10" s="69">
        <f>データ!$P$6</f>
        <v>90.82</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21818</v>
      </c>
      <c r="AM10" s="70"/>
      <c r="AN10" s="70"/>
      <c r="AO10" s="70"/>
      <c r="AP10" s="70"/>
      <c r="AQ10" s="70"/>
      <c r="AR10" s="70"/>
      <c r="AS10" s="70"/>
      <c r="AT10" s="66">
        <f>データ!$V$6</f>
        <v>445.22</v>
      </c>
      <c r="AU10" s="67"/>
      <c r="AV10" s="67"/>
      <c r="AW10" s="67"/>
      <c r="AX10" s="67"/>
      <c r="AY10" s="67"/>
      <c r="AZ10" s="67"/>
      <c r="BA10" s="67"/>
      <c r="BB10" s="69">
        <f>データ!$W$6</f>
        <v>49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LYwDypEjqfs+mvT4JO3TvT+FxPm4C/p5xHOutuu9cSfF5x3ZmR47GpnFd6KzmnF5ZCPSx0coJAT2FW1H8KBESg==" saltValue="lt2m0V0JsV+XA2bvJahP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152226</v>
      </c>
      <c r="D6" s="34">
        <f t="shared" si="3"/>
        <v>46</v>
      </c>
      <c r="E6" s="34">
        <f t="shared" si="3"/>
        <v>1</v>
      </c>
      <c r="F6" s="34">
        <f t="shared" si="3"/>
        <v>0</v>
      </c>
      <c r="G6" s="34">
        <f t="shared" si="3"/>
        <v>2</v>
      </c>
      <c r="H6" s="34" t="str">
        <f t="shared" si="3"/>
        <v>新潟県　上越市</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91.22</v>
      </c>
      <c r="P6" s="35">
        <f t="shared" si="3"/>
        <v>90.82</v>
      </c>
      <c r="Q6" s="35">
        <f t="shared" si="3"/>
        <v>0</v>
      </c>
      <c r="R6" s="35">
        <f t="shared" si="3"/>
        <v>193275</v>
      </c>
      <c r="S6" s="35">
        <f t="shared" si="3"/>
        <v>973.89</v>
      </c>
      <c r="T6" s="35">
        <f t="shared" si="3"/>
        <v>198.46</v>
      </c>
      <c r="U6" s="35">
        <f t="shared" si="3"/>
        <v>21818</v>
      </c>
      <c r="V6" s="35">
        <f t="shared" si="3"/>
        <v>445.22</v>
      </c>
      <c r="W6" s="35">
        <f t="shared" si="3"/>
        <v>49</v>
      </c>
      <c r="X6" s="36">
        <f>IF(X7="",NA(),X7)</f>
        <v>132.15</v>
      </c>
      <c r="Y6" s="36">
        <f t="shared" ref="Y6:AG6" si="4">IF(Y7="",NA(),Y7)</f>
        <v>131.13</v>
      </c>
      <c r="Z6" s="36">
        <f t="shared" si="4"/>
        <v>133.77000000000001</v>
      </c>
      <c r="AA6" s="36">
        <f t="shared" si="4"/>
        <v>140.94999999999999</v>
      </c>
      <c r="AB6" s="36">
        <f t="shared" si="4"/>
        <v>143.69</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722.2</v>
      </c>
      <c r="AU6" s="36">
        <f t="shared" ref="AU6:BC6" si="6">IF(AU7="",NA(),AU7)</f>
        <v>1004.91</v>
      </c>
      <c r="AV6" s="36">
        <f t="shared" si="6"/>
        <v>1411.93</v>
      </c>
      <c r="AW6" s="36">
        <f t="shared" si="6"/>
        <v>2031.16</v>
      </c>
      <c r="AX6" s="36">
        <f t="shared" si="6"/>
        <v>2214.9</v>
      </c>
      <c r="AY6" s="36">
        <f t="shared" si="6"/>
        <v>200.22</v>
      </c>
      <c r="AZ6" s="36">
        <f t="shared" si="6"/>
        <v>212.95</v>
      </c>
      <c r="BA6" s="36">
        <f t="shared" si="6"/>
        <v>224.41</v>
      </c>
      <c r="BB6" s="36">
        <f t="shared" si="6"/>
        <v>243.44</v>
      </c>
      <c r="BC6" s="36">
        <f t="shared" si="6"/>
        <v>258.49</v>
      </c>
      <c r="BD6" s="35" t="str">
        <f>IF(BD7="","",IF(BD7="-","【-】","【"&amp;SUBSTITUTE(TEXT(BD7,"#,##0.00"),"-","△")&amp;"】"))</f>
        <v>【258.49】</v>
      </c>
      <c r="BE6" s="36">
        <f>IF(BE7="",NA(),BE7)</f>
        <v>207.79</v>
      </c>
      <c r="BF6" s="36">
        <f t="shared" ref="BF6:BN6" si="7">IF(BF7="",NA(),BF7)</f>
        <v>191.21</v>
      </c>
      <c r="BG6" s="36">
        <f t="shared" si="7"/>
        <v>170.77</v>
      </c>
      <c r="BH6" s="36">
        <f t="shared" si="7"/>
        <v>157.16999999999999</v>
      </c>
      <c r="BI6" s="36">
        <f t="shared" si="7"/>
        <v>144.97</v>
      </c>
      <c r="BJ6" s="36">
        <f t="shared" si="7"/>
        <v>351.06</v>
      </c>
      <c r="BK6" s="36">
        <f t="shared" si="7"/>
        <v>333.48</v>
      </c>
      <c r="BL6" s="36">
        <f t="shared" si="7"/>
        <v>320.31</v>
      </c>
      <c r="BM6" s="36">
        <f t="shared" si="7"/>
        <v>303.26</v>
      </c>
      <c r="BN6" s="36">
        <f t="shared" si="7"/>
        <v>290.31</v>
      </c>
      <c r="BO6" s="35" t="str">
        <f>IF(BO7="","",IF(BO7="-","【-】","【"&amp;SUBSTITUTE(TEXT(BO7,"#,##0.00"),"-","△")&amp;"】"))</f>
        <v>【290.31】</v>
      </c>
      <c r="BP6" s="36">
        <f>IF(BP7="",NA(),BP7)</f>
        <v>142.51</v>
      </c>
      <c r="BQ6" s="36">
        <f t="shared" ref="BQ6:BY6" si="8">IF(BQ7="",NA(),BQ7)</f>
        <v>140.97999999999999</v>
      </c>
      <c r="BR6" s="36">
        <f t="shared" si="8"/>
        <v>143.99</v>
      </c>
      <c r="BS6" s="36">
        <f t="shared" si="8"/>
        <v>153.87</v>
      </c>
      <c r="BT6" s="36">
        <f t="shared" si="8"/>
        <v>157.29</v>
      </c>
      <c r="BU6" s="36">
        <f t="shared" si="8"/>
        <v>112.92</v>
      </c>
      <c r="BV6" s="36">
        <f t="shared" si="8"/>
        <v>112.81</v>
      </c>
      <c r="BW6" s="36">
        <f t="shared" si="8"/>
        <v>113.88</v>
      </c>
      <c r="BX6" s="36">
        <f t="shared" si="8"/>
        <v>114.14</v>
      </c>
      <c r="BY6" s="36">
        <f t="shared" si="8"/>
        <v>112.83</v>
      </c>
      <c r="BZ6" s="35" t="str">
        <f>IF(BZ7="","",IF(BZ7="-","【-】","【"&amp;SUBSTITUTE(TEXT(BZ7,"#,##0.00"),"-","△")&amp;"】"))</f>
        <v>【112.83】</v>
      </c>
      <c r="CA6" s="36">
        <f>IF(CA7="",NA(),CA7)</f>
        <v>70.459999999999994</v>
      </c>
      <c r="CB6" s="36">
        <f t="shared" ref="CB6:CJ6" si="9">IF(CB7="",NA(),CB7)</f>
        <v>71.94</v>
      </c>
      <c r="CC6" s="36">
        <f t="shared" si="9"/>
        <v>70.5</v>
      </c>
      <c r="CD6" s="36">
        <f t="shared" si="9"/>
        <v>63.86</v>
      </c>
      <c r="CE6" s="36">
        <f t="shared" si="9"/>
        <v>63.16</v>
      </c>
      <c r="CF6" s="36">
        <f t="shared" si="9"/>
        <v>75.3</v>
      </c>
      <c r="CG6" s="36">
        <f t="shared" si="9"/>
        <v>75.3</v>
      </c>
      <c r="CH6" s="36">
        <f t="shared" si="9"/>
        <v>74.02</v>
      </c>
      <c r="CI6" s="36">
        <f t="shared" si="9"/>
        <v>73.03</v>
      </c>
      <c r="CJ6" s="36">
        <f t="shared" si="9"/>
        <v>73.86</v>
      </c>
      <c r="CK6" s="35" t="str">
        <f>IF(CK7="","",IF(CK7="-","【-】","【"&amp;SUBSTITUTE(TEXT(CK7,"#,##0.00"),"-","△")&amp;"】"))</f>
        <v>【73.86】</v>
      </c>
      <c r="CL6" s="36">
        <f>IF(CL7="",NA(),CL7)</f>
        <v>66.650000000000006</v>
      </c>
      <c r="CM6" s="36">
        <f t="shared" ref="CM6:CU6" si="10">IF(CM7="",NA(),CM7)</f>
        <v>65.099999999999994</v>
      </c>
      <c r="CN6" s="36">
        <f t="shared" si="10"/>
        <v>66.78</v>
      </c>
      <c r="CO6" s="36">
        <f t="shared" si="10"/>
        <v>68.3</v>
      </c>
      <c r="CP6" s="36">
        <f t="shared" si="10"/>
        <v>66.83</v>
      </c>
      <c r="CQ6" s="36">
        <f t="shared" si="10"/>
        <v>62.69</v>
      </c>
      <c r="CR6" s="36">
        <f t="shared" si="10"/>
        <v>61.82</v>
      </c>
      <c r="CS6" s="36">
        <f t="shared" si="10"/>
        <v>61.66</v>
      </c>
      <c r="CT6" s="36">
        <f t="shared" si="10"/>
        <v>62.19</v>
      </c>
      <c r="CU6" s="36">
        <f t="shared" si="10"/>
        <v>61.77</v>
      </c>
      <c r="CV6" s="35" t="str">
        <f>IF(CV7="","",IF(CV7="-","【-】","【"&amp;SUBSTITUTE(TEXT(CV7,"#,##0.00"),"-","△")&amp;"】"))</f>
        <v>【61.77】</v>
      </c>
      <c r="CW6" s="36">
        <f>IF(CW7="",NA(),CW7)</f>
        <v>99.71</v>
      </c>
      <c r="CX6" s="36">
        <f t="shared" ref="CX6:DF6" si="11">IF(CX7="",NA(),CX7)</f>
        <v>99.51</v>
      </c>
      <c r="CY6" s="36">
        <f t="shared" si="11"/>
        <v>99.54</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45.84</v>
      </c>
      <c r="DI6" s="36">
        <f t="shared" ref="DI6:DQ6" si="12">IF(DI7="",NA(),DI7)</f>
        <v>48.05</v>
      </c>
      <c r="DJ6" s="36">
        <f t="shared" si="12"/>
        <v>50.1</v>
      </c>
      <c r="DK6" s="36">
        <f t="shared" si="12"/>
        <v>52.16</v>
      </c>
      <c r="DL6" s="36">
        <f t="shared" si="12"/>
        <v>54.19</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6">
        <f t="shared" ref="DT6:EB6" si="13">IF(DT7="",NA(),DT7)</f>
        <v>0.38</v>
      </c>
      <c r="DU6" s="36">
        <f t="shared" si="13"/>
        <v>0.19</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6">
        <f t="shared" si="14"/>
        <v>0.19</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152226</v>
      </c>
      <c r="D7" s="38">
        <v>46</v>
      </c>
      <c r="E7" s="38">
        <v>1</v>
      </c>
      <c r="F7" s="38">
        <v>0</v>
      </c>
      <c r="G7" s="38">
        <v>2</v>
      </c>
      <c r="H7" s="38" t="s">
        <v>93</v>
      </c>
      <c r="I7" s="38" t="s">
        <v>94</v>
      </c>
      <c r="J7" s="38" t="s">
        <v>95</v>
      </c>
      <c r="K7" s="38" t="s">
        <v>96</v>
      </c>
      <c r="L7" s="38" t="s">
        <v>97</v>
      </c>
      <c r="M7" s="38" t="s">
        <v>98</v>
      </c>
      <c r="N7" s="39" t="s">
        <v>99</v>
      </c>
      <c r="O7" s="39">
        <v>91.22</v>
      </c>
      <c r="P7" s="39">
        <v>90.82</v>
      </c>
      <c r="Q7" s="39">
        <v>0</v>
      </c>
      <c r="R7" s="39">
        <v>193275</v>
      </c>
      <c r="S7" s="39">
        <v>973.89</v>
      </c>
      <c r="T7" s="39">
        <v>198.46</v>
      </c>
      <c r="U7" s="39">
        <v>21818</v>
      </c>
      <c r="V7" s="39">
        <v>445.22</v>
      </c>
      <c r="W7" s="39">
        <v>49</v>
      </c>
      <c r="X7" s="39">
        <v>132.15</v>
      </c>
      <c r="Y7" s="39">
        <v>131.13</v>
      </c>
      <c r="Z7" s="39">
        <v>133.77000000000001</v>
      </c>
      <c r="AA7" s="39">
        <v>140.94999999999999</v>
      </c>
      <c r="AB7" s="39">
        <v>143.69</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722.2</v>
      </c>
      <c r="AU7" s="39">
        <v>1004.91</v>
      </c>
      <c r="AV7" s="39">
        <v>1411.93</v>
      </c>
      <c r="AW7" s="39">
        <v>2031.16</v>
      </c>
      <c r="AX7" s="39">
        <v>2214.9</v>
      </c>
      <c r="AY7" s="39">
        <v>200.22</v>
      </c>
      <c r="AZ7" s="39">
        <v>212.95</v>
      </c>
      <c r="BA7" s="39">
        <v>224.41</v>
      </c>
      <c r="BB7" s="39">
        <v>243.44</v>
      </c>
      <c r="BC7" s="39">
        <v>258.49</v>
      </c>
      <c r="BD7" s="39">
        <v>258.49</v>
      </c>
      <c r="BE7" s="39">
        <v>207.79</v>
      </c>
      <c r="BF7" s="39">
        <v>191.21</v>
      </c>
      <c r="BG7" s="39">
        <v>170.77</v>
      </c>
      <c r="BH7" s="39">
        <v>157.16999999999999</v>
      </c>
      <c r="BI7" s="39">
        <v>144.97</v>
      </c>
      <c r="BJ7" s="39">
        <v>351.06</v>
      </c>
      <c r="BK7" s="39">
        <v>333.48</v>
      </c>
      <c r="BL7" s="39">
        <v>320.31</v>
      </c>
      <c r="BM7" s="39">
        <v>303.26</v>
      </c>
      <c r="BN7" s="39">
        <v>290.31</v>
      </c>
      <c r="BO7" s="39">
        <v>290.31</v>
      </c>
      <c r="BP7" s="39">
        <v>142.51</v>
      </c>
      <c r="BQ7" s="39">
        <v>140.97999999999999</v>
      </c>
      <c r="BR7" s="39">
        <v>143.99</v>
      </c>
      <c r="BS7" s="39">
        <v>153.87</v>
      </c>
      <c r="BT7" s="39">
        <v>157.29</v>
      </c>
      <c r="BU7" s="39">
        <v>112.92</v>
      </c>
      <c r="BV7" s="39">
        <v>112.81</v>
      </c>
      <c r="BW7" s="39">
        <v>113.88</v>
      </c>
      <c r="BX7" s="39">
        <v>114.14</v>
      </c>
      <c r="BY7" s="39">
        <v>112.83</v>
      </c>
      <c r="BZ7" s="39">
        <v>112.83</v>
      </c>
      <c r="CA7" s="39">
        <v>70.459999999999994</v>
      </c>
      <c r="CB7" s="39">
        <v>71.94</v>
      </c>
      <c r="CC7" s="39">
        <v>70.5</v>
      </c>
      <c r="CD7" s="39">
        <v>63.86</v>
      </c>
      <c r="CE7" s="39">
        <v>63.16</v>
      </c>
      <c r="CF7" s="39">
        <v>75.3</v>
      </c>
      <c r="CG7" s="39">
        <v>75.3</v>
      </c>
      <c r="CH7" s="39">
        <v>74.02</v>
      </c>
      <c r="CI7" s="39">
        <v>73.03</v>
      </c>
      <c r="CJ7" s="39">
        <v>73.86</v>
      </c>
      <c r="CK7" s="39">
        <v>73.86</v>
      </c>
      <c r="CL7" s="39">
        <v>66.650000000000006</v>
      </c>
      <c r="CM7" s="39">
        <v>65.099999999999994</v>
      </c>
      <c r="CN7" s="39">
        <v>66.78</v>
      </c>
      <c r="CO7" s="39">
        <v>68.3</v>
      </c>
      <c r="CP7" s="39">
        <v>66.83</v>
      </c>
      <c r="CQ7" s="39">
        <v>62.69</v>
      </c>
      <c r="CR7" s="39">
        <v>61.82</v>
      </c>
      <c r="CS7" s="39">
        <v>61.66</v>
      </c>
      <c r="CT7" s="39">
        <v>62.19</v>
      </c>
      <c r="CU7" s="39">
        <v>61.77</v>
      </c>
      <c r="CV7" s="39">
        <v>61.77</v>
      </c>
      <c r="CW7" s="39">
        <v>99.71</v>
      </c>
      <c r="CX7" s="39">
        <v>99.51</v>
      </c>
      <c r="CY7" s="39">
        <v>99.54</v>
      </c>
      <c r="CZ7" s="39">
        <v>100</v>
      </c>
      <c r="DA7" s="39">
        <v>100</v>
      </c>
      <c r="DB7" s="39">
        <v>100.12</v>
      </c>
      <c r="DC7" s="39">
        <v>100.03</v>
      </c>
      <c r="DD7" s="39">
        <v>100.05</v>
      </c>
      <c r="DE7" s="39">
        <v>100.05</v>
      </c>
      <c r="DF7" s="39">
        <v>100.08</v>
      </c>
      <c r="DG7" s="39">
        <v>100.08</v>
      </c>
      <c r="DH7" s="39">
        <v>45.84</v>
      </c>
      <c r="DI7" s="39">
        <v>48.05</v>
      </c>
      <c r="DJ7" s="39">
        <v>50.1</v>
      </c>
      <c r="DK7" s="39">
        <v>52.16</v>
      </c>
      <c r="DL7" s="39">
        <v>54.19</v>
      </c>
      <c r="DM7" s="39">
        <v>51.44</v>
      </c>
      <c r="DN7" s="39">
        <v>52.4</v>
      </c>
      <c r="DO7" s="39">
        <v>53.56</v>
      </c>
      <c r="DP7" s="39">
        <v>54.73</v>
      </c>
      <c r="DQ7" s="39">
        <v>55.77</v>
      </c>
      <c r="DR7" s="39">
        <v>55.77</v>
      </c>
      <c r="DS7" s="39">
        <v>0</v>
      </c>
      <c r="DT7" s="39">
        <v>0.38</v>
      </c>
      <c r="DU7" s="39">
        <v>0.19</v>
      </c>
      <c r="DV7" s="39">
        <v>0</v>
      </c>
      <c r="DW7" s="39">
        <v>0</v>
      </c>
      <c r="DX7" s="39">
        <v>16.77</v>
      </c>
      <c r="DY7" s="39">
        <v>18.05</v>
      </c>
      <c r="DZ7" s="39">
        <v>19.440000000000001</v>
      </c>
      <c r="EA7" s="39">
        <v>22.46</v>
      </c>
      <c r="EB7" s="39">
        <v>25.84</v>
      </c>
      <c r="EC7" s="39">
        <v>25.84</v>
      </c>
      <c r="ED7" s="39">
        <v>0</v>
      </c>
      <c r="EE7" s="39">
        <v>0</v>
      </c>
      <c r="EF7" s="39">
        <v>0.19</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村山　慎二</cp:lastModifiedBy>
  <cp:lastPrinted>2020-01-24T10:24:56Z</cp:lastPrinted>
  <dcterms:created xsi:type="dcterms:W3CDTF">2019-12-05T04:14:05Z</dcterms:created>
  <dcterms:modified xsi:type="dcterms:W3CDTF">2020-01-24T10:33:30Z</dcterms:modified>
  <cp:category/>
</cp:coreProperties>
</file>