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ichou\110経営企画課\04_企画経理係\09_照会回答\04_県\市町村課\経営比較分析表\R5年度（R4決算）\3HP掲載関係\2HP掲載資料\"/>
    </mc:Choice>
  </mc:AlternateContent>
  <workbookProtection workbookAlgorithmName="SHA-512" workbookHashValue="XNcNmH6p80cqlN7LO1ZFU8P9huK9/DUJPvw9sbnv3oh1lco3WXMZHRbiSRVaVgajn8DNNjJ0H8FEqRg+cWWEvw==" workbookSaltValue="ICeIm0K4E8jRyTW0GEIlv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<sst xmlns="http://schemas.openxmlformats.org/spreadsheetml/2006/main" count="228" uniqueCount="113">
  <si>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</si>
  <si>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</si>
  <si>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</si>
  <si>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</si>
  <si>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</si>
  <si>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</si>
  <si>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</si>
  <si>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</si>
  <si>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</si>
  <si>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</si>
  <si>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</si>
  <si>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</si>
  <si>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</si>
  <si>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</si>
  <si>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</si>
  <si>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</si>
  <si>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</si>
  <si>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</si>
  <si>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</si>
  <si>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</si>
  <si>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</si>
  <si>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</si>
  <si>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</si>
  <si>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</si>
  <si>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</si>
  <si>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</si>
  <si>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</si>
  <si>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</si>
  <si>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</si>
  <si>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</si>
  <si>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</si>
  <si>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</si>
  <si>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</si>
  <si>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</si>
  <si>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</si>
  <si>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</si>
  <si>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</si>
  <si>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</si>
  <si>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</si>
  <si>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</si>
  <si>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</si>
  <si>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</si>
  <si>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</si>
  <si>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</si>
  <si>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</si>
  <si>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</si>
  <si>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</si>
  <si>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</si>
  <si>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</si>
  <si>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</si>
  <si>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</si>
  <si>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</si>
  <si>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</si>
  <si>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</si>
  <si>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</si>
  <si>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</si>
  <si>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</si>
  <si>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</si>
  <si>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</si>
  <si>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</si>
  <si>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</si>
  <si>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</si>
  <si>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</si>
  <si>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</si>
  <si>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</si>
  <si>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</si>
  <si>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</si>
  <si>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</si>
  <si>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</si>
  <si>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</si>
  <si>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</si>
  <si>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</si>
  <si>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</si>
  <si>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</si>
  <si>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</si>
  <si>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</si>
  <si>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</si>
  <si>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</si>
  <si>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</si>
  <si>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</si>
  <si>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</si>
  <si>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</si>
  <si>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</si>
  <si>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</si>
  <si>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</si>
  <si>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</si>
  <si>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</si>
  <si>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</si>
  <si>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</si>
  <si>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</si>
  <si>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</si>
  <si>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</si>
  <si>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</si>
  <si>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上越市</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</si>
  <si>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</si>
  <si>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</si>
  <si>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</si>
  <si>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</si>
  <si>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</si>
  <si>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</si>
  <si>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</si>
  <si>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</si>
  <si>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</si>
  <si>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</si>
  <si>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</si>
  <si>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</si>
  <si>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</si>
  <si>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</si>
  <si>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</si>
  <si>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</si>
  <si>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は、100％以上であり、類似団体平均よりも高い水準である。これは、本事業の料金が水の使用実績にかかわらず一定の水量を使用したとみなす『責任水量制』であることにより、給水収益が安定しているためである。
「②累積欠損金比率」は、0％を維持しており、経営の健全性を確保している。
「③流動比率」は、100％を大きく上回っており、類似団体平均に比べ高い水準で、短期的な支払能力を維持している。
「④企業債残高対給水収益比率」は、類似団体平均よりも低い水準であり、当面は企業債の新規借入をする予定がないことから今後も年々減少する見込みである。
「⑤料金回収率」は、100％を上回っており、類似団体平均よりも高い水準であることから、適切に費用を給水収益で賄っている。
「⑥給水原価」は、類似団体平均よりも低い水準を維持しているが、今後、費用の増加や有収水量の減少などにより指標値が上昇することが見込まれるため、継続して経費削減に努めていく。
「⑦施設利用率」は、類似団体平均を上回っており、水の需要変動を考慮しながら、今後も適正な維持管理に努める。
「⑧有収率」は、100％であることから、配水量の効率性は確保している。</t>
    <phoneticPr fontId="4"/>
  </si>
  <si>
    <t>「①有形固定資産減価償却費率」は類似団体平均に比べ高い水準であるものの、施設の長寿命化を図るため、適正な維持管理を行うとともに、施設の老朽度に合わせた計画的な更新に努める。
「②管路経年化率」は、集計方法を見直しにより用水供給に係る管路の経年化率を算出した。「③管路更新率」は、漏水履歴等も少ないことや高い有収率を維持していることなどから、当面は管路更新の必要性は低い。</t>
    <rPh sb="98" eb="100">
      <t>シュウケイ</t>
    </rPh>
    <rPh sb="100" eb="102">
      <t>ホウホウ</t>
    </rPh>
    <rPh sb="103" eb="105">
      <t>ミナオ</t>
    </rPh>
    <rPh sb="109" eb="113">
      <t>ヨウスイキョウキュウ</t>
    </rPh>
    <rPh sb="114" eb="115">
      <t>カカ</t>
    </rPh>
    <rPh sb="116" eb="118">
      <t>カンロ</t>
    </rPh>
    <rPh sb="119" eb="122">
      <t>ケイネンカ</t>
    </rPh>
    <rPh sb="122" eb="123">
      <t>リツ</t>
    </rPh>
    <rPh sb="124" eb="126">
      <t>サンシュツ</t>
    </rPh>
    <phoneticPr fontId="4"/>
  </si>
  <si>
    <t>責任水量制料金により、給水収益は安定しており、修繕費などの維持管理費も一定の水準で推移する見込みのため、当面は一定の純利益を確保できる見通しである。
また、施設整備については、施設の老朽化は高い水準であるものの、適正な維持管理により施設の長寿命化を図るとともに、上越市第3次水道事業中期経営計画に基づき健全な経営に努めていく。</t>
    <rPh sb="95" eb="96">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</si>
</sst>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E9A-4EB0-8507-935F353595C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0.24</c:v>
                </c:pt>
                <c:pt idx="1">
                  <c:v>0.2</c:v>
                </c:pt>
                <c:pt idx="2">
                  <c:v>0.32</c:v>
                </c:pt>
                <c:pt idx="3">
                  <c:v>0.28000000000000003</c:v>
                </c:pt>
                <c:pt idx="4">
                  <c:v>0.4</c:v>
                </c:pt>
              </c:numCache>
            </c:numRef>
          </c:val>
          <c:smooth val="0"/>
          <c:extLst>
            <c:ext xmlns:c16="http://schemas.microsoft.com/office/drawing/2014/chart" uri="{C3380CC4-5D6E-409C-BE32-E72D297353CC}">
              <c16:uniqueId val="{00000001-BE9A-4EB0-8507-935F353595C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66.83</c:v>
                </c:pt>
                <c:pt idx="1">
                  <c:v>65.27</c:v>
                </c:pt>
                <c:pt idx="2">
                  <c:v>72.209999999999994</c:v>
                </c:pt>
                <c:pt idx="3">
                  <c:v>70.62</c:v>
                </c:pt>
                <c:pt idx="4">
                  <c:v>69.89</c:v>
                </c:pt>
              </c:numCache>
            </c:numRef>
          </c:val>
          <c:extLst>
            <c:ext xmlns:c16="http://schemas.microsoft.com/office/drawing/2014/chart" uri="{C3380CC4-5D6E-409C-BE32-E72D297353CC}">
              <c16:uniqueId val="{00000000-14E1-463D-A294-39464347597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61.77</c:v>
                </c:pt>
                <c:pt idx="1">
                  <c:v>61.69</c:v>
                </c:pt>
                <c:pt idx="2">
                  <c:v>62.26</c:v>
                </c:pt>
                <c:pt idx="3">
                  <c:v>62.22</c:v>
                </c:pt>
                <c:pt idx="4">
                  <c:v>61.45</c:v>
                </c:pt>
              </c:numCache>
            </c:numRef>
          </c:val>
          <c:smooth val="0"/>
          <c:extLst>
            <c:ext xmlns:c16="http://schemas.microsoft.com/office/drawing/2014/chart" uri="{C3380CC4-5D6E-409C-BE32-E72D297353CC}">
              <c16:uniqueId val="{00000001-14E1-463D-A294-39464347597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6AD-4B03-BB9E-6D834722B7D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100.08</c:v>
                </c:pt>
                <c:pt idx="1">
                  <c:v>100</c:v>
                </c:pt>
                <c:pt idx="2">
                  <c:v>100.16</c:v>
                </c:pt>
                <c:pt idx="3">
                  <c:v>100.28</c:v>
                </c:pt>
                <c:pt idx="4">
                  <c:v>100.29</c:v>
                </c:pt>
              </c:numCache>
            </c:numRef>
          </c:val>
          <c:smooth val="0"/>
          <c:extLst>
            <c:ext xmlns:c16="http://schemas.microsoft.com/office/drawing/2014/chart" uri="{C3380CC4-5D6E-409C-BE32-E72D297353CC}">
              <c16:uniqueId val="{00000001-F6AD-4B03-BB9E-6D834722B7D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143.69</c:v>
                </c:pt>
                <c:pt idx="1">
                  <c:v>140.31</c:v>
                </c:pt>
                <c:pt idx="2">
                  <c:v>156.78</c:v>
                </c:pt>
                <c:pt idx="3">
                  <c:v>158.38999999999999</c:v>
                </c:pt>
                <c:pt idx="4">
                  <c:v>156.88999999999999</c:v>
                </c:pt>
              </c:numCache>
            </c:numRef>
          </c:val>
          <c:extLst>
            <c:ext xmlns:c16="http://schemas.microsoft.com/office/drawing/2014/chart" uri="{C3380CC4-5D6E-409C-BE32-E72D297353CC}">
              <c16:uniqueId val="{00000000-9E06-418F-B346-BA3C98957D8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112.98</c:v>
                </c:pt>
                <c:pt idx="1">
                  <c:v>112.91</c:v>
                </c:pt>
                <c:pt idx="2">
                  <c:v>111.13</c:v>
                </c:pt>
                <c:pt idx="3">
                  <c:v>112.49</c:v>
                </c:pt>
                <c:pt idx="4">
                  <c:v>107.33</c:v>
                </c:pt>
              </c:numCache>
            </c:numRef>
          </c:val>
          <c:smooth val="0"/>
          <c:extLst>
            <c:ext xmlns:c16="http://schemas.microsoft.com/office/drawing/2014/chart" uri="{C3380CC4-5D6E-409C-BE32-E72D297353CC}">
              <c16:uniqueId val="{00000001-9E06-418F-B346-BA3C98957D8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54.19</c:v>
                </c:pt>
                <c:pt idx="1">
                  <c:v>56</c:v>
                </c:pt>
                <c:pt idx="2">
                  <c:v>57.87</c:v>
                </c:pt>
                <c:pt idx="3">
                  <c:v>59.39</c:v>
                </c:pt>
                <c:pt idx="4">
                  <c:v>60.72</c:v>
                </c:pt>
              </c:numCache>
            </c:numRef>
          </c:val>
          <c:extLst>
            <c:ext xmlns:c16="http://schemas.microsoft.com/office/drawing/2014/chart" uri="{C3380CC4-5D6E-409C-BE32-E72D297353CC}">
              <c16:uniqueId val="{00000000-6387-47DB-B301-A4A7BC11327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55.77</c:v>
                </c:pt>
                <c:pt idx="1">
                  <c:v>56.48</c:v>
                </c:pt>
                <c:pt idx="2">
                  <c:v>57.5</c:v>
                </c:pt>
                <c:pt idx="3">
                  <c:v>58.52</c:v>
                </c:pt>
                <c:pt idx="4">
                  <c:v>59.51</c:v>
                </c:pt>
              </c:numCache>
            </c:numRef>
          </c:val>
          <c:smooth val="0"/>
          <c:extLst>
            <c:ext xmlns:c16="http://schemas.microsoft.com/office/drawing/2014/chart" uri="{C3380CC4-5D6E-409C-BE32-E72D297353CC}">
              <c16:uniqueId val="{00000001-6387-47DB-B301-A4A7BC11327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formatCode="#,##0.00;&quot;△&quot;#,##0.00;&quot;-&quot;">
                  <c:v>40.83</c:v>
                </c:pt>
              </c:numCache>
            </c:numRef>
          </c:val>
          <c:extLst>
            <c:ext xmlns:c16="http://schemas.microsoft.com/office/drawing/2014/chart" uri="{C3380CC4-5D6E-409C-BE32-E72D297353CC}">
              <c16:uniqueId val="{00000000-89E0-41A3-B6FD-24D75D13029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25.84</c:v>
                </c:pt>
                <c:pt idx="1">
                  <c:v>27.61</c:v>
                </c:pt>
                <c:pt idx="2">
                  <c:v>30.3</c:v>
                </c:pt>
                <c:pt idx="3">
                  <c:v>31.74</c:v>
                </c:pt>
                <c:pt idx="4">
                  <c:v>32.380000000000003</c:v>
                </c:pt>
              </c:numCache>
            </c:numRef>
          </c:val>
          <c:smooth val="0"/>
          <c:extLst>
            <c:ext xmlns:c16="http://schemas.microsoft.com/office/drawing/2014/chart" uri="{C3380CC4-5D6E-409C-BE32-E72D297353CC}">
              <c16:uniqueId val="{00000001-89E0-41A3-B6FD-24D75D13029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6A3-472A-B25C-8DEF8A848A1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10.49</c:v>
                </c:pt>
                <c:pt idx="1">
                  <c:v>9.92</c:v>
                </c:pt>
                <c:pt idx="2">
                  <c:v>12.29</c:v>
                </c:pt>
                <c:pt idx="3">
                  <c:v>8.77</c:v>
                </c:pt>
                <c:pt idx="4">
                  <c:v>8.81</c:v>
                </c:pt>
              </c:numCache>
            </c:numRef>
          </c:val>
          <c:smooth val="0"/>
          <c:extLst>
            <c:ext xmlns:c16="http://schemas.microsoft.com/office/drawing/2014/chart" uri="{C3380CC4-5D6E-409C-BE32-E72D297353CC}">
              <c16:uniqueId val="{00000001-D6A3-472A-B25C-8DEF8A848A1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2214.9</c:v>
                </c:pt>
                <c:pt idx="1">
                  <c:v>2765.45</c:v>
                </c:pt>
                <c:pt idx="2">
                  <c:v>2838.72</c:v>
                </c:pt>
                <c:pt idx="3">
                  <c:v>2318.56</c:v>
                </c:pt>
                <c:pt idx="4">
                  <c:v>3308.61</c:v>
                </c:pt>
              </c:numCache>
            </c:numRef>
          </c:val>
          <c:extLst>
            <c:ext xmlns:c16="http://schemas.microsoft.com/office/drawing/2014/chart" uri="{C3380CC4-5D6E-409C-BE32-E72D297353CC}">
              <c16:uniqueId val="{00000000-B4E4-41ED-A5C5-6EC2EF0ED22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258.49</c:v>
                </c:pt>
                <c:pt idx="1">
                  <c:v>271.10000000000002</c:v>
                </c:pt>
                <c:pt idx="2">
                  <c:v>284.45</c:v>
                </c:pt>
                <c:pt idx="3">
                  <c:v>309.23</c:v>
                </c:pt>
                <c:pt idx="4">
                  <c:v>313.43</c:v>
                </c:pt>
              </c:numCache>
            </c:numRef>
          </c:val>
          <c:smooth val="0"/>
          <c:extLst>
            <c:ext xmlns:c16="http://schemas.microsoft.com/office/drawing/2014/chart" uri="{C3380CC4-5D6E-409C-BE32-E72D297353CC}">
              <c16:uniqueId val="{00000001-B4E4-41ED-A5C5-6EC2EF0ED22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144.97</c:v>
                </c:pt>
                <c:pt idx="1">
                  <c:v>132.11000000000001</c:v>
                </c:pt>
                <c:pt idx="2">
                  <c:v>111.32</c:v>
                </c:pt>
                <c:pt idx="3">
                  <c:v>99.66</c:v>
                </c:pt>
                <c:pt idx="4">
                  <c:v>85.58</c:v>
                </c:pt>
              </c:numCache>
            </c:numRef>
          </c:val>
          <c:extLst>
            <c:ext xmlns:c16="http://schemas.microsoft.com/office/drawing/2014/chart" uri="{C3380CC4-5D6E-409C-BE32-E72D297353CC}">
              <c16:uniqueId val="{00000000-66BE-417D-ABB7-00918AEF3D7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290.31</c:v>
                </c:pt>
                <c:pt idx="1">
                  <c:v>272.95999999999998</c:v>
                </c:pt>
                <c:pt idx="2">
                  <c:v>260.95999999999998</c:v>
                </c:pt>
                <c:pt idx="3">
                  <c:v>240.07</c:v>
                </c:pt>
                <c:pt idx="4">
                  <c:v>224.81</c:v>
                </c:pt>
              </c:numCache>
            </c:numRef>
          </c:val>
          <c:smooth val="0"/>
          <c:extLst>
            <c:ext xmlns:c16="http://schemas.microsoft.com/office/drawing/2014/chart" uri="{C3380CC4-5D6E-409C-BE32-E72D297353CC}">
              <c16:uniqueId val="{00000001-66BE-417D-ABB7-00918AEF3D7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157.29</c:v>
                </c:pt>
                <c:pt idx="1">
                  <c:v>152.09</c:v>
                </c:pt>
                <c:pt idx="2">
                  <c:v>174.33</c:v>
                </c:pt>
                <c:pt idx="3">
                  <c:v>175.66</c:v>
                </c:pt>
                <c:pt idx="4">
                  <c:v>172.37</c:v>
                </c:pt>
              </c:numCache>
            </c:numRef>
          </c:val>
          <c:extLst>
            <c:ext xmlns:c16="http://schemas.microsoft.com/office/drawing/2014/chart" uri="{C3380CC4-5D6E-409C-BE32-E72D297353CC}">
              <c16:uniqueId val="{00000000-6CE5-4426-9060-CB92FA7C73E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112.83</c:v>
                </c:pt>
                <c:pt idx="1">
                  <c:v>112.84</c:v>
                </c:pt>
                <c:pt idx="2">
                  <c:v>110.77</c:v>
                </c:pt>
                <c:pt idx="3">
                  <c:v>112.35</c:v>
                </c:pt>
                <c:pt idx="4">
                  <c:v>106.47</c:v>
                </c:pt>
              </c:numCache>
            </c:numRef>
          </c:val>
          <c:smooth val="0"/>
          <c:extLst>
            <c:ext xmlns:c16="http://schemas.microsoft.com/office/drawing/2014/chart" uri="{C3380CC4-5D6E-409C-BE32-E72D297353CC}">
              <c16:uniqueId val="{00000001-6CE5-4426-9060-CB92FA7C73E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63.16</c:v>
                </c:pt>
                <c:pt idx="1">
                  <c:v>66.650000000000006</c:v>
                </c:pt>
                <c:pt idx="2">
                  <c:v>55.69</c:v>
                </c:pt>
                <c:pt idx="3">
                  <c:v>55.17</c:v>
                </c:pt>
                <c:pt idx="4">
                  <c:v>56.53</c:v>
                </c:pt>
              </c:numCache>
            </c:numRef>
          </c:val>
          <c:extLst>
            <c:ext xmlns:c16="http://schemas.microsoft.com/office/drawing/2014/chart" uri="{C3380CC4-5D6E-409C-BE32-E72D297353CC}">
              <c16:uniqueId val="{00000000-892E-4D8A-94A6-B1F296DCAF6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73.86</c:v>
                </c:pt>
                <c:pt idx="1">
                  <c:v>73.849999999999994</c:v>
                </c:pt>
                <c:pt idx="2">
                  <c:v>73.180000000000007</c:v>
                </c:pt>
                <c:pt idx="3">
                  <c:v>73.05</c:v>
                </c:pt>
                <c:pt idx="4">
                  <c:v>77.53</c:v>
                </c:pt>
              </c:numCache>
            </c:numRef>
          </c:val>
          <c:smooth val="0"/>
          <c:extLst>
            <c:ext xmlns:c16="http://schemas.microsoft.com/office/drawing/2014/chart" uri="{C3380CC4-5D6E-409C-BE32-E72D297353CC}">
              <c16:uniqueId val="{00000001-892E-4D8A-94A6-B1F296DCAF6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【313.43】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【224.81】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【61.45】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【77.53】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【32.38】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【0.40】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新潟県　上越市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用水供給事業</v>
      </c>
      <c r="Q8" s="75"/>
      <c r="R8" s="75"/>
      <c r="S8" s="75"/>
      <c r="T8" s="75"/>
      <c r="U8" s="75"/>
      <c r="V8" s="75"/>
      <c r="W8" s="75" t="str">
        <f>データ!$L$6</f>
        <v>B</v>
      </c>
      <c r="X8" s="75"/>
      <c r="Y8" s="75"/>
      <c r="Z8" s="75"/>
      <c r="AA8" s="75"/>
      <c r="AB8" s="75"/>
      <c r="AC8" s="75"/>
      <c r="AD8" s="75" t="str">
        <f>データ!$M$6</f>
        <v>自治体職員</v>
      </c>
      <c r="AE8" s="75"/>
      <c r="AF8" s="75"/>
      <c r="AG8" s="75"/>
      <c r="AH8" s="75"/>
      <c r="AI8" s="75"/>
      <c r="AJ8" s="75"/>
      <c r="AK8" s="2"/>
      <c r="AL8" s="66">
        <f>データ!$R$6</f>
        <v>184941</v>
      </c>
      <c r="AM8" s="66"/>
      <c r="AN8" s="66"/>
      <c r="AO8" s="66"/>
      <c r="AP8" s="66"/>
      <c r="AQ8" s="66"/>
      <c r="AR8" s="66"/>
      <c r="AS8" s="66"/>
      <c r="AT8" s="37">
        <f>データ!$S$6</f>
        <v>973.89</v>
      </c>
      <c r="AU8" s="38"/>
      <c r="AV8" s="38"/>
      <c r="AW8" s="38"/>
      <c r="AX8" s="38"/>
      <c r="AY8" s="38"/>
      <c r="AZ8" s="38"/>
      <c r="BA8" s="38"/>
      <c r="BB8" s="55">
        <f>データ!$T$6</f>
        <v>189.9</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94.76</v>
      </c>
      <c r="J10" s="38"/>
      <c r="K10" s="38"/>
      <c r="L10" s="38"/>
      <c r="M10" s="38"/>
      <c r="N10" s="38"/>
      <c r="O10" s="65"/>
      <c r="P10" s="55">
        <f>データ!$P$6</f>
        <v>91.67</v>
      </c>
      <c r="Q10" s="55"/>
      <c r="R10" s="55"/>
      <c r="S10" s="55"/>
      <c r="T10" s="55"/>
      <c r="U10" s="55"/>
      <c r="V10" s="55"/>
      <c r="W10" s="66">
        <f>データ!$Q$6</f>
        <v>0</v>
      </c>
      <c r="X10" s="66"/>
      <c r="Y10" s="66"/>
      <c r="Z10" s="66"/>
      <c r="AA10" s="66"/>
      <c r="AB10" s="66"/>
      <c r="AC10" s="66"/>
      <c r="AD10" s="2"/>
      <c r="AE10" s="2"/>
      <c r="AF10" s="2"/>
      <c r="AG10" s="2"/>
      <c r="AH10" s="2"/>
      <c r="AI10" s="2"/>
      <c r="AJ10" s="2"/>
      <c r="AK10" s="2"/>
      <c r="AL10" s="66">
        <f>データ!$U$6</f>
        <v>20797</v>
      </c>
      <c r="AM10" s="66"/>
      <c r="AN10" s="66"/>
      <c r="AO10" s="66"/>
      <c r="AP10" s="66"/>
      <c r="AQ10" s="66"/>
      <c r="AR10" s="66"/>
      <c r="AS10" s="66"/>
      <c r="AT10" s="37">
        <f>データ!$V$6</f>
        <v>445.22</v>
      </c>
      <c r="AU10" s="38"/>
      <c r="AV10" s="38"/>
      <c r="AW10" s="38"/>
      <c r="AX10" s="38"/>
      <c r="AY10" s="38"/>
      <c r="AZ10" s="38"/>
      <c r="BA10" s="38"/>
      <c r="BB10" s="55">
        <f>データ!$W$6</f>
        <v>46.71</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110</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【107.33】</v>
      </c>
      <c r="F85" s="13" t="str">
        <f>データ!AS6</f>
        <v>【8.81】</v>
      </c>
      <c r="G85" s="13" t="str">
        <f>データ!BD6</f>
        <v>【313.43】</v>
      </c>
      <c r="H85" s="13" t="str">
        <f>データ!BO6</f>
        <v>【224.81】</v>
      </c>
      <c r="I85" s="13" t="str">
        <f>データ!BZ6</f>
        <v>【106.47】</v>
      </c>
      <c r="J85" s="13" t="str">
        <f>データ!CK6</f>
        <v>【77.53】</v>
      </c>
      <c r="K85" s="13" t="str">
        <f>データ!CV6</f>
        <v>【61.45】</v>
      </c>
      <c r="L85" s="13" t="str">
        <f>データ!DG6</f>
        <v>【100.29】</v>
      </c>
      <c r="M85" s="13" t="str">
        <f>データ!DR6</f>
        <v>【59.51】</v>
      </c>
      <c r="N85" s="13" t="str">
        <f>データ!EC6</f>
        <v>【32.38】</v>
      </c>
      <c r="O85" s="13" t="str">
        <f>データ!EN6</f>
        <v>【0.40】</v>
      </c>
    </row>
  </sheetData>
  <sheetProtection algorithmName="SHA-512" hashValue="lh6ryprQ5Taq8IsUJHizDnHgxZFPwtW+UM93oiuf2qW8r4XhIjFy/r/FnQHoebPY5UwFB1e38OlA2fyXtBoxYg==" saltValue="8gRRrMk0eUVEl7RXzglX0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152226</v>
      </c>
      <c r="D6" s="20">
        <f t="shared" si="3"/>
        <v>46</v>
      </c>
      <c r="E6" s="20">
        <f t="shared" si="3"/>
        <v>1</v>
      </c>
      <c r="F6" s="20">
        <f t="shared" si="3"/>
        <v>0</v>
      </c>
      <c r="G6" s="20">
        <f t="shared" si="3"/>
        <v>2</v>
      </c>
      <c r="H6" s="20" t="str">
        <f t="shared" si="3"/>
        <v>新潟県　上越市</v>
      </c>
      <c r="I6" s="20" t="str">
        <f t="shared" si="3"/>
        <v>法適用</v>
      </c>
      <c r="J6" s="20" t="str">
        <f t="shared" si="3"/>
        <v>水道事業</v>
      </c>
      <c r="K6" s="20" t="str">
        <f t="shared" si="3"/>
        <v>用水供給事業</v>
      </c>
      <c r="L6" s="20" t="str">
        <f t="shared" si="3"/>
        <v>B</v>
      </c>
      <c r="M6" s="20" t="str">
        <f t="shared" si="3"/>
        <v>自治体職員</v>
      </c>
      <c r="N6" s="21" t="str">
        <f t="shared" si="3"/>
        <v>-</v>
      </c>
      <c r="O6" s="21">
        <f t="shared" si="3"/>
        <v>94.76</v>
      </c>
      <c r="P6" s="21">
        <f t="shared" si="3"/>
        <v>91.67</v>
      </c>
      <c r="Q6" s="21">
        <f t="shared" si="3"/>
        <v>0</v>
      </c>
      <c r="R6" s="21">
        <f t="shared" si="3"/>
        <v>184941</v>
      </c>
      <c r="S6" s="21">
        <f t="shared" si="3"/>
        <v>973.89</v>
      </c>
      <c r="T6" s="21">
        <f t="shared" si="3"/>
        <v>189.9</v>
      </c>
      <c r="U6" s="21">
        <f t="shared" si="3"/>
        <v>20797</v>
      </c>
      <c r="V6" s="21">
        <f t="shared" si="3"/>
        <v>445.22</v>
      </c>
      <c r="W6" s="21">
        <f t="shared" si="3"/>
        <v>46.71</v>
      </c>
      <c r="X6" s="22">
        <f>IF(X7="",NA(),X7)</f>
        <v>143.69</v>
      </c>
      <c r="Y6" s="22">
        <f t="shared" ref="Y6:AG6" si="4">IF(Y7="",NA(),Y7)</f>
        <v>140.31</v>
      </c>
      <c r="Z6" s="22">
        <f t="shared" si="4"/>
        <v>156.78</v>
      </c>
      <c r="AA6" s="22">
        <f t="shared" si="4"/>
        <v>158.38999999999999</v>
      </c>
      <c r="AB6" s="22">
        <f t="shared" si="4"/>
        <v>156.88999999999999</v>
      </c>
      <c r="AC6" s="22">
        <f t="shared" si="4"/>
        <v>112.98</v>
      </c>
      <c r="AD6" s="22">
        <f t="shared" si="4"/>
        <v>112.91</v>
      </c>
      <c r="AE6" s="22">
        <f t="shared" si="4"/>
        <v>111.13</v>
      </c>
      <c r="AF6" s="22">
        <f t="shared" si="4"/>
        <v>112.49</v>
      </c>
      <c r="AG6" s="22">
        <f t="shared" si="4"/>
        <v>107.33</v>
      </c>
      <c r="AH6" s="21" t="str">
        <f>IF(AH7="","",IF(AH7="-","【-】","【"&amp;SUBSTITUTE(TEXT(AH7,"#,##0.00"),"-","△")&amp;"】"))</f>
        <v>【107.33】</v>
      </c>
      <c r="AI6" s="21">
        <f>IF(AI7="",NA(),AI7)</f>
        <v>0</v>
      </c>
      <c r="AJ6" s="21">
        <f t="shared" ref="AJ6:AR6" si="5">IF(AJ7="",NA(),AJ7)</f>
        <v>0</v>
      </c>
      <c r="AK6" s="21">
        <f t="shared" si="5"/>
        <v>0</v>
      </c>
      <c r="AL6" s="21">
        <f t="shared" si="5"/>
        <v>0</v>
      </c>
      <c r="AM6" s="21">
        <f t="shared" si="5"/>
        <v>0</v>
      </c>
      <c r="AN6" s="22">
        <f t="shared" si="5"/>
        <v>10.49</v>
      </c>
      <c r="AO6" s="22">
        <f t="shared" si="5"/>
        <v>9.92</v>
      </c>
      <c r="AP6" s="22">
        <f t="shared" si="5"/>
        <v>12.29</v>
      </c>
      <c r="AQ6" s="22">
        <f t="shared" si="5"/>
        <v>8.77</v>
      </c>
      <c r="AR6" s="22">
        <f t="shared" si="5"/>
        <v>8.81</v>
      </c>
      <c r="AS6" s="21" t="str">
        <f>IF(AS7="","",IF(AS7="-","【-】","【"&amp;SUBSTITUTE(TEXT(AS7,"#,##0.00"),"-","△")&amp;"】"))</f>
        <v>【8.81】</v>
      </c>
      <c r="AT6" s="22">
        <f>IF(AT7="",NA(),AT7)</f>
        <v>2214.9</v>
      </c>
      <c r="AU6" s="22">
        <f t="shared" ref="AU6:BC6" si="6">IF(AU7="",NA(),AU7)</f>
        <v>2765.45</v>
      </c>
      <c r="AV6" s="22">
        <f t="shared" si="6"/>
        <v>2838.72</v>
      </c>
      <c r="AW6" s="22">
        <f t="shared" si="6"/>
        <v>2318.56</v>
      </c>
      <c r="AX6" s="22">
        <f t="shared" si="6"/>
        <v>3308.61</v>
      </c>
      <c r="AY6" s="22">
        <f t="shared" si="6"/>
        <v>258.49</v>
      </c>
      <c r="AZ6" s="22">
        <f t="shared" si="6"/>
        <v>271.10000000000002</v>
      </c>
      <c r="BA6" s="22">
        <f t="shared" si="6"/>
        <v>284.45</v>
      </c>
      <c r="BB6" s="22">
        <f t="shared" si="6"/>
        <v>309.23</v>
      </c>
      <c r="BC6" s="22">
        <f t="shared" si="6"/>
        <v>313.43</v>
      </c>
      <c r="BD6" s="21" t="str">
        <f>IF(BD7="","",IF(BD7="-","【-】","【"&amp;SUBSTITUTE(TEXT(BD7,"#,##0.00"),"-","△")&amp;"】"))</f>
        <v>【313.43】</v>
      </c>
      <c r="BE6" s="22">
        <f>IF(BE7="",NA(),BE7)</f>
        <v>144.97</v>
      </c>
      <c r="BF6" s="22">
        <f t="shared" ref="BF6:BN6" si="7">IF(BF7="",NA(),BF7)</f>
        <v>132.11000000000001</v>
      </c>
      <c r="BG6" s="22">
        <f t="shared" si="7"/>
        <v>111.32</v>
      </c>
      <c r="BH6" s="22">
        <f t="shared" si="7"/>
        <v>99.66</v>
      </c>
      <c r="BI6" s="22">
        <f t="shared" si="7"/>
        <v>85.58</v>
      </c>
      <c r="BJ6" s="22">
        <f t="shared" si="7"/>
        <v>290.31</v>
      </c>
      <c r="BK6" s="22">
        <f t="shared" si="7"/>
        <v>272.95999999999998</v>
      </c>
      <c r="BL6" s="22">
        <f t="shared" si="7"/>
        <v>260.95999999999998</v>
      </c>
      <c r="BM6" s="22">
        <f t="shared" si="7"/>
        <v>240.07</v>
      </c>
      <c r="BN6" s="22">
        <f t="shared" si="7"/>
        <v>224.81</v>
      </c>
      <c r="BO6" s="21" t="str">
        <f>IF(BO7="","",IF(BO7="-","【-】","【"&amp;SUBSTITUTE(TEXT(BO7,"#,##0.00"),"-","△")&amp;"】"))</f>
        <v>【224.81】</v>
      </c>
      <c r="BP6" s="22">
        <f>IF(BP7="",NA(),BP7)</f>
        <v>157.29</v>
      </c>
      <c r="BQ6" s="22">
        <f t="shared" ref="BQ6:BY6" si="8">IF(BQ7="",NA(),BQ7)</f>
        <v>152.09</v>
      </c>
      <c r="BR6" s="22">
        <f t="shared" si="8"/>
        <v>174.33</v>
      </c>
      <c r="BS6" s="22">
        <f t="shared" si="8"/>
        <v>175.66</v>
      </c>
      <c r="BT6" s="22">
        <f t="shared" si="8"/>
        <v>172.37</v>
      </c>
      <c r="BU6" s="22">
        <f t="shared" si="8"/>
        <v>112.83</v>
      </c>
      <c r="BV6" s="22">
        <f t="shared" si="8"/>
        <v>112.84</v>
      </c>
      <c r="BW6" s="22">
        <f t="shared" si="8"/>
        <v>110.77</v>
      </c>
      <c r="BX6" s="22">
        <f t="shared" si="8"/>
        <v>112.35</v>
      </c>
      <c r="BY6" s="22">
        <f t="shared" si="8"/>
        <v>106.47</v>
      </c>
      <c r="BZ6" s="21" t="str">
        <f>IF(BZ7="","",IF(BZ7="-","【-】","【"&amp;SUBSTITUTE(TEXT(BZ7,"#,##0.00"),"-","△")&amp;"】"))</f>
        <v>【106.47】</v>
      </c>
      <c r="CA6" s="22">
        <f>IF(CA7="",NA(),CA7)</f>
        <v>63.16</v>
      </c>
      <c r="CB6" s="22">
        <f t="shared" ref="CB6:CJ6" si="9">IF(CB7="",NA(),CB7)</f>
        <v>66.650000000000006</v>
      </c>
      <c r="CC6" s="22">
        <f t="shared" si="9"/>
        <v>55.69</v>
      </c>
      <c r="CD6" s="22">
        <f t="shared" si="9"/>
        <v>55.17</v>
      </c>
      <c r="CE6" s="22">
        <f t="shared" si="9"/>
        <v>56.53</v>
      </c>
      <c r="CF6" s="22">
        <f t="shared" si="9"/>
        <v>73.86</v>
      </c>
      <c r="CG6" s="22">
        <f t="shared" si="9"/>
        <v>73.849999999999994</v>
      </c>
      <c r="CH6" s="22">
        <f t="shared" si="9"/>
        <v>73.180000000000007</v>
      </c>
      <c r="CI6" s="22">
        <f t="shared" si="9"/>
        <v>73.05</v>
      </c>
      <c r="CJ6" s="22">
        <f t="shared" si="9"/>
        <v>77.53</v>
      </c>
      <c r="CK6" s="21" t="str">
        <f>IF(CK7="","",IF(CK7="-","【-】","【"&amp;SUBSTITUTE(TEXT(CK7,"#,##0.00"),"-","△")&amp;"】"))</f>
        <v>【77.53】</v>
      </c>
      <c r="CL6" s="22">
        <f>IF(CL7="",NA(),CL7)</f>
        <v>66.83</v>
      </c>
      <c r="CM6" s="22">
        <f t="shared" ref="CM6:CU6" si="10">IF(CM7="",NA(),CM7)</f>
        <v>65.27</v>
      </c>
      <c r="CN6" s="22">
        <f t="shared" si="10"/>
        <v>72.209999999999994</v>
      </c>
      <c r="CO6" s="22">
        <f t="shared" si="10"/>
        <v>70.62</v>
      </c>
      <c r="CP6" s="22">
        <f t="shared" si="10"/>
        <v>69.89</v>
      </c>
      <c r="CQ6" s="22">
        <f t="shared" si="10"/>
        <v>61.77</v>
      </c>
      <c r="CR6" s="22">
        <f t="shared" si="10"/>
        <v>61.69</v>
      </c>
      <c r="CS6" s="22">
        <f t="shared" si="10"/>
        <v>62.26</v>
      </c>
      <c r="CT6" s="22">
        <f t="shared" si="10"/>
        <v>62.22</v>
      </c>
      <c r="CU6" s="22">
        <f t="shared" si="10"/>
        <v>61.45</v>
      </c>
      <c r="CV6" s="21" t="str">
        <f>IF(CV7="","",IF(CV7="-","【-】","【"&amp;SUBSTITUTE(TEXT(CV7,"#,##0.00"),"-","△")&amp;"】"))</f>
        <v>【61.45】</v>
      </c>
      <c r="CW6" s="22">
        <f>IF(CW7="",NA(),CW7)</f>
        <v>100</v>
      </c>
      <c r="CX6" s="22">
        <f t="shared" ref="CX6:DF6" si="11">IF(CX7="",NA(),CX7)</f>
        <v>100</v>
      </c>
      <c r="CY6" s="22">
        <f t="shared" si="11"/>
        <v>100</v>
      </c>
      <c r="CZ6" s="22">
        <f t="shared" si="11"/>
        <v>100</v>
      </c>
      <c r="DA6" s="22">
        <f t="shared" si="11"/>
        <v>100</v>
      </c>
      <c r="DB6" s="22">
        <f t="shared" si="11"/>
        <v>100.08</v>
      </c>
      <c r="DC6" s="22">
        <f t="shared" si="11"/>
        <v>100</v>
      </c>
      <c r="DD6" s="22">
        <f t="shared" si="11"/>
        <v>100.16</v>
      </c>
      <c r="DE6" s="22">
        <f t="shared" si="11"/>
        <v>100.28</v>
      </c>
      <c r="DF6" s="22">
        <f t="shared" si="11"/>
        <v>100.29</v>
      </c>
      <c r="DG6" s="21" t="str">
        <f>IF(DG7="","",IF(DG7="-","【-】","【"&amp;SUBSTITUTE(TEXT(DG7,"#,##0.00"),"-","△")&amp;"】"))</f>
        <v>【100.29】</v>
      </c>
      <c r="DH6" s="22">
        <f>IF(DH7="",NA(),DH7)</f>
        <v>54.19</v>
      </c>
      <c r="DI6" s="22">
        <f t="shared" ref="DI6:DQ6" si="12">IF(DI7="",NA(),DI7)</f>
        <v>56</v>
      </c>
      <c r="DJ6" s="22">
        <f t="shared" si="12"/>
        <v>57.87</v>
      </c>
      <c r="DK6" s="22">
        <f t="shared" si="12"/>
        <v>59.39</v>
      </c>
      <c r="DL6" s="22">
        <f t="shared" si="12"/>
        <v>60.72</v>
      </c>
      <c r="DM6" s="22">
        <f t="shared" si="12"/>
        <v>55.77</v>
      </c>
      <c r="DN6" s="22">
        <f t="shared" si="12"/>
        <v>56.48</v>
      </c>
      <c r="DO6" s="22">
        <f t="shared" si="12"/>
        <v>57.5</v>
      </c>
      <c r="DP6" s="22">
        <f t="shared" si="12"/>
        <v>58.52</v>
      </c>
      <c r="DQ6" s="22">
        <f t="shared" si="12"/>
        <v>59.51</v>
      </c>
      <c r="DR6" s="21" t="str">
        <f>IF(DR7="","",IF(DR7="-","【-】","【"&amp;SUBSTITUTE(TEXT(DR7,"#,##0.00"),"-","△")&amp;"】"))</f>
        <v>【59.51】</v>
      </c>
      <c r="DS6" s="21">
        <f>IF(DS7="",NA(),DS7)</f>
        <v>0</v>
      </c>
      <c r="DT6" s="21">
        <f t="shared" ref="DT6:EB6" si="13">IF(DT7="",NA(),DT7)</f>
        <v>0</v>
      </c>
      <c r="DU6" s="21">
        <f t="shared" si="13"/>
        <v>0</v>
      </c>
      <c r="DV6" s="21">
        <f t="shared" si="13"/>
        <v>0</v>
      </c>
      <c r="DW6" s="22">
        <f t="shared" si="13"/>
        <v>40.83</v>
      </c>
      <c r="DX6" s="22">
        <f t="shared" si="13"/>
        <v>25.84</v>
      </c>
      <c r="DY6" s="22">
        <f t="shared" si="13"/>
        <v>27.61</v>
      </c>
      <c r="DZ6" s="22">
        <f t="shared" si="13"/>
        <v>30.3</v>
      </c>
      <c r="EA6" s="22">
        <f t="shared" si="13"/>
        <v>31.74</v>
      </c>
      <c r="EB6" s="22">
        <f t="shared" si="13"/>
        <v>32.380000000000003</v>
      </c>
      <c r="EC6" s="21" t="str">
        <f>IF(EC7="","",IF(EC7="-","【-】","【"&amp;SUBSTITUTE(TEXT(EC7,"#,##0.00"),"-","△")&amp;"】"))</f>
        <v>【32.38】</v>
      </c>
      <c r="ED6" s="21">
        <f>IF(ED7="",NA(),ED7)</f>
        <v>0</v>
      </c>
      <c r="EE6" s="21">
        <f t="shared" ref="EE6:EM6" si="14">IF(EE7="",NA(),EE7)</f>
        <v>0</v>
      </c>
      <c r="EF6" s="21">
        <f t="shared" si="14"/>
        <v>0</v>
      </c>
      <c r="EG6" s="21">
        <f t="shared" si="14"/>
        <v>0</v>
      </c>
      <c r="EH6" s="21">
        <f t="shared" si="14"/>
        <v>0</v>
      </c>
      <c r="EI6" s="22">
        <f t="shared" si="14"/>
        <v>0.24</v>
      </c>
      <c r="EJ6" s="22">
        <f t="shared" si="14"/>
        <v>0.2</v>
      </c>
      <c r="EK6" s="22">
        <f t="shared" si="14"/>
        <v>0.32</v>
      </c>
      <c r="EL6" s="22">
        <f t="shared" si="14"/>
        <v>0.28000000000000003</v>
      </c>
      <c r="EM6" s="22">
        <f t="shared" si="14"/>
        <v>0.4</v>
      </c>
      <c r="EN6" s="21" t="str">
        <f>IF(EN7="","",IF(EN7="-","【-】","【"&amp;SUBSTITUTE(TEXT(EN7,"#,##0.00"),"-","△")&amp;"】"))</f>
        <v>【0.40】</v>
      </c>
    </row>
    <row r="7" spans="1:144" s="23" customFormat="1" x14ac:dyDescent="0.15">
      <c r="A7" s="15"/>
      <c r="B7" s="24">
        <v>2022</v>
      </c>
      <c r="C7" s="24">
        <v>152226</v>
      </c>
      <c r="D7" s="24">
        <v>46</v>
      </c>
      <c r="E7" s="24">
        <v>1</v>
      </c>
      <c r="F7" s="24">
        <v>0</v>
      </c>
      <c r="G7" s="24">
        <v>2</v>
      </c>
      <c r="H7" s="24" t="s">
        <v>93</v>
      </c>
      <c r="I7" s="24" t="s">
        <v>94</v>
      </c>
      <c r="J7" s="24" t="s">
        <v>95</v>
      </c>
      <c r="K7" s="24" t="s">
        <v>96</v>
      </c>
      <c r="L7" s="24" t="s">
        <v>97</v>
      </c>
      <c r="M7" s="24" t="s">
        <v>98</v>
      </c>
      <c r="N7" s="25" t="s">
        <v>99</v>
      </c>
      <c r="O7" s="25">
        <v>94.76</v>
      </c>
      <c r="P7" s="25">
        <v>91.67</v>
      </c>
      <c r="Q7" s="25">
        <v>0</v>
      </c>
      <c r="R7" s="25">
        <v>184941</v>
      </c>
      <c r="S7" s="25">
        <v>973.89</v>
      </c>
      <c r="T7" s="25">
        <v>189.9</v>
      </c>
      <c r="U7" s="25">
        <v>20797</v>
      </c>
      <c r="V7" s="25">
        <v>445.22</v>
      </c>
      <c r="W7" s="25">
        <v>46.71</v>
      </c>
      <c r="X7" s="25">
        <v>143.69</v>
      </c>
      <c r="Y7" s="25">
        <v>140.31</v>
      </c>
      <c r="Z7" s="25">
        <v>156.78</v>
      </c>
      <c r="AA7" s="25">
        <v>158.38999999999999</v>
      </c>
      <c r="AB7" s="25">
        <v>156.88999999999999</v>
      </c>
      <c r="AC7" s="25">
        <v>112.98</v>
      </c>
      <c r="AD7" s="25">
        <v>112.91</v>
      </c>
      <c r="AE7" s="25">
        <v>111.13</v>
      </c>
      <c r="AF7" s="25">
        <v>112.49</v>
      </c>
      <c r="AG7" s="25">
        <v>107.33</v>
      </c>
      <c r="AH7" s="25">
        <v>107.33</v>
      </c>
      <c r="AI7" s="25">
        <v>0</v>
      </c>
      <c r="AJ7" s="25">
        <v>0</v>
      </c>
      <c r="AK7" s="25">
        <v>0</v>
      </c>
      <c r="AL7" s="25">
        <v>0</v>
      </c>
      <c r="AM7" s="25">
        <v>0</v>
      </c>
      <c r="AN7" s="25">
        <v>10.49</v>
      </c>
      <c r="AO7" s="25">
        <v>9.92</v>
      </c>
      <c r="AP7" s="25">
        <v>12.29</v>
      </c>
      <c r="AQ7" s="25">
        <v>8.77</v>
      </c>
      <c r="AR7" s="25">
        <v>8.81</v>
      </c>
      <c r="AS7" s="25">
        <v>8.81</v>
      </c>
      <c r="AT7" s="25">
        <v>2214.9</v>
      </c>
      <c r="AU7" s="25">
        <v>2765.45</v>
      </c>
      <c r="AV7" s="25">
        <v>2838.72</v>
      </c>
      <c r="AW7" s="25">
        <v>2318.56</v>
      </c>
      <c r="AX7" s="25">
        <v>3308.61</v>
      </c>
      <c r="AY7" s="25">
        <v>258.49</v>
      </c>
      <c r="AZ7" s="25">
        <v>271.10000000000002</v>
      </c>
      <c r="BA7" s="25">
        <v>284.45</v>
      </c>
      <c r="BB7" s="25">
        <v>309.23</v>
      </c>
      <c r="BC7" s="25">
        <v>313.43</v>
      </c>
      <c r="BD7" s="25">
        <v>313.43</v>
      </c>
      <c r="BE7" s="25">
        <v>144.97</v>
      </c>
      <c r="BF7" s="25">
        <v>132.11000000000001</v>
      </c>
      <c r="BG7" s="25">
        <v>111.32</v>
      </c>
      <c r="BH7" s="25">
        <v>99.66</v>
      </c>
      <c r="BI7" s="25">
        <v>85.58</v>
      </c>
      <c r="BJ7" s="25">
        <v>290.31</v>
      </c>
      <c r="BK7" s="25">
        <v>272.95999999999998</v>
      </c>
      <c r="BL7" s="25">
        <v>260.95999999999998</v>
      </c>
      <c r="BM7" s="25">
        <v>240.07</v>
      </c>
      <c r="BN7" s="25">
        <v>224.81</v>
      </c>
      <c r="BO7" s="25">
        <v>224.81</v>
      </c>
      <c r="BP7" s="25">
        <v>157.29</v>
      </c>
      <c r="BQ7" s="25">
        <v>152.09</v>
      </c>
      <c r="BR7" s="25">
        <v>174.33</v>
      </c>
      <c r="BS7" s="25">
        <v>175.66</v>
      </c>
      <c r="BT7" s="25">
        <v>172.37</v>
      </c>
      <c r="BU7" s="25">
        <v>112.83</v>
      </c>
      <c r="BV7" s="25">
        <v>112.84</v>
      </c>
      <c r="BW7" s="25">
        <v>110.77</v>
      </c>
      <c r="BX7" s="25">
        <v>112.35</v>
      </c>
      <c r="BY7" s="25">
        <v>106.47</v>
      </c>
      <c r="BZ7" s="25">
        <v>106.47</v>
      </c>
      <c r="CA7" s="25">
        <v>63.16</v>
      </c>
      <c r="CB7" s="25">
        <v>66.650000000000006</v>
      </c>
      <c r="CC7" s="25">
        <v>55.69</v>
      </c>
      <c r="CD7" s="25">
        <v>55.17</v>
      </c>
      <c r="CE7" s="25">
        <v>56.53</v>
      </c>
      <c r="CF7" s="25">
        <v>73.86</v>
      </c>
      <c r="CG7" s="25">
        <v>73.849999999999994</v>
      </c>
      <c r="CH7" s="25">
        <v>73.180000000000007</v>
      </c>
      <c r="CI7" s="25">
        <v>73.05</v>
      </c>
      <c r="CJ7" s="25">
        <v>77.53</v>
      </c>
      <c r="CK7" s="25">
        <v>77.53</v>
      </c>
      <c r="CL7" s="25">
        <v>66.83</v>
      </c>
      <c r="CM7" s="25">
        <v>65.27</v>
      </c>
      <c r="CN7" s="25">
        <v>72.209999999999994</v>
      </c>
      <c r="CO7" s="25">
        <v>70.62</v>
      </c>
      <c r="CP7" s="25">
        <v>69.89</v>
      </c>
      <c r="CQ7" s="25">
        <v>61.77</v>
      </c>
      <c r="CR7" s="25">
        <v>61.69</v>
      </c>
      <c r="CS7" s="25">
        <v>62.26</v>
      </c>
      <c r="CT7" s="25">
        <v>62.22</v>
      </c>
      <c r="CU7" s="25">
        <v>61.45</v>
      </c>
      <c r="CV7" s="25">
        <v>61.45</v>
      </c>
      <c r="CW7" s="25">
        <v>100</v>
      </c>
      <c r="CX7" s="25">
        <v>100</v>
      </c>
      <c r="CY7" s="25">
        <v>100</v>
      </c>
      <c r="CZ7" s="25">
        <v>100</v>
      </c>
      <c r="DA7" s="25">
        <v>100</v>
      </c>
      <c r="DB7" s="25">
        <v>100.08</v>
      </c>
      <c r="DC7" s="25">
        <v>100</v>
      </c>
      <c r="DD7" s="25">
        <v>100.16</v>
      </c>
      <c r="DE7" s="25">
        <v>100.28</v>
      </c>
      <c r="DF7" s="25">
        <v>100.29</v>
      </c>
      <c r="DG7" s="25">
        <v>100.29</v>
      </c>
      <c r="DH7" s="25">
        <v>54.19</v>
      </c>
      <c r="DI7" s="25">
        <v>56</v>
      </c>
      <c r="DJ7" s="25">
        <v>57.87</v>
      </c>
      <c r="DK7" s="25">
        <v>59.39</v>
      </c>
      <c r="DL7" s="25">
        <v>60.72</v>
      </c>
      <c r="DM7" s="25">
        <v>55.77</v>
      </c>
      <c r="DN7" s="25">
        <v>56.48</v>
      </c>
      <c r="DO7" s="25">
        <v>57.5</v>
      </c>
      <c r="DP7" s="25">
        <v>58.52</v>
      </c>
      <c r="DQ7" s="25">
        <v>59.51</v>
      </c>
      <c r="DR7" s="25">
        <v>59.51</v>
      </c>
      <c r="DS7" s="25">
        <v>0</v>
      </c>
      <c r="DT7" s="25">
        <v>0</v>
      </c>
      <c r="DU7" s="25">
        <v>0</v>
      </c>
      <c r="DV7" s="25">
        <v>0</v>
      </c>
      <c r="DW7" s="25">
        <v>40.83</v>
      </c>
      <c r="DX7" s="25">
        <v>25.84</v>
      </c>
      <c r="DY7" s="25">
        <v>27.61</v>
      </c>
      <c r="DZ7" s="25">
        <v>30.3</v>
      </c>
      <c r="EA7" s="25">
        <v>31.74</v>
      </c>
      <c r="EB7" s="25">
        <v>32.380000000000003</v>
      </c>
      <c r="EC7" s="25">
        <v>32.380000000000003</v>
      </c>
      <c r="ED7" s="25">
        <v>0</v>
      </c>
      <c r="EE7" s="25">
        <v>0</v>
      </c>
      <c r="EF7" s="25">
        <v>0</v>
      </c>
      <c r="EG7" s="25">
        <v>0</v>
      </c>
      <c r="EH7" s="25">
        <v>0</v>
      </c>
      <c r="EI7" s="25">
        <v>0.24</v>
      </c>
      <c r="EJ7" s="25">
        <v>0.2</v>
      </c>
      <c r="EK7" s="25">
        <v>0.32</v>
      </c>
      <c r="EL7" s="25">
        <v>0.28000000000000003</v>
      </c>
      <c r="EM7" s="25">
        <v>0.4</v>
      </c>
      <c r="EN7" s="25">
        <v>0.4</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横山　祐太</cp:lastModifiedBy>
  <cp:lastPrinted>2024-01-18T05:10:46Z</cp:lastPrinted>
  <dcterms:created xsi:type="dcterms:W3CDTF">2023-12-05T00:52:41Z</dcterms:created>
  <dcterms:modified xsi:type="dcterms:W3CDTF">2024-03-12T07:00:21Z</dcterms:modified>
  <cp:category/>
</cp:coreProperties>
</file>