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SV\User$\101212\Desktop\20250217（上越市・水道事業）【2.20(木)17時〆切・理財】公営企業の経営比較分析表の確認書について\回答\"/>
    </mc:Choice>
  </mc:AlternateContent>
  <workbookProtection workbookAlgorithmName="SHA-512" workbookHashValue="m9pHZ6iLEFphQI0cYiKkRPKRXqpj2Tq7aI+RLdXJrDWD3Rgdu3zakP9R4V5QnKObqEmuCaO3jVprQ8q5V3ng3Q==" workbookSaltValue="/DsVtnYX5SneXnJS9o+Fb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<sst xmlns="http://schemas.openxmlformats.org/spreadsheetml/2006/main" count="228" uniqueCount="112">
  <si>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</si>
  <si>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</si>
  <si>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</si>
  <si>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</si>
  <si>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</si>
  <si>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</si>
  <si>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</si>
  <si>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</si>
  <si>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</si>
  <si>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</si>
  <si>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</si>
  <si>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</si>
  <si>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</si>
  <si>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</si>
  <si>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</si>
  <si>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</si>
  <si>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</si>
  <si>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</si>
  <si>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</si>
  <si>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</si>
  <si>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</si>
  <si>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</si>
  <si>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</si>
  <si>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</si>
  <si>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</si>
  <si>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</si>
  <si>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</si>
  <si>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</si>
  <si>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</si>
  <si>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</si>
  <si>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</si>
  <si>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</si>
  <si>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</si>
  <si>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</si>
  <si>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</si>
  <si>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</si>
  <si>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</si>
  <si>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</si>
  <si>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</si>
  <si>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</si>
  <si>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</si>
  <si>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</si>
  <si>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</si>
  <si>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</si>
  <si>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</si>
  <si>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</si>
  <si>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</si>
  <si>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</si>
  <si>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</si>
  <si>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</si>
  <si>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</si>
  <si>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</si>
  <si>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</si>
  <si>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</si>
  <si>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</si>
  <si>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</si>
  <si>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</si>
  <si>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</si>
  <si>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</si>
  <si>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</si>
  <si>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</si>
  <si>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</si>
  <si>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</si>
  <si>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</si>
  <si>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</si>
  <si>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</si>
  <si>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</si>
  <si>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</si>
  <si>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</si>
  <si>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</si>
  <si>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</si>
  <si>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</si>
  <si>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</si>
  <si>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</si>
  <si>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</si>
  <si>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</si>
  <si>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</si>
  <si>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</si>
  <si>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</si>
  <si>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</si>
  <si>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</si>
  <si>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</si>
  <si>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</si>
  <si>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</si>
  <si>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</si>
  <si>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</si>
  <si>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</si>
  <si>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</si>
  <si>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</si>
  <si>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</si>
  <si>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</si>
  <si>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</si>
  <si>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上越市</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</si>
  <si>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</si>
  <si>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</si>
  <si>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</si>
  <si>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</si>
  <si>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</si>
  <si>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</si>
  <si>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</si>
  <si>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</si>
  <si>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</si>
  <si>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</si>
  <si>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</si>
  <si>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</si>
  <si>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</si>
  <si>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</si>
  <si>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</si>
  <si>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</si>
  <si>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以上であり、類似団体平均よりも高い水準である。これは、本事業の料金が水の使用実績にかかわらず一定の水量を使用したとみなす『責任水量制』であることにより、給水収益が安定しているためである。
「②累積欠損金比率」は、0％を維持しており、経営の健全性を確保している。
「③流動比率」は、100％を大きく上回っており、類似団体平均に比べ高い水準で、短期的な支払能力を維持している。
「④企業債残高対給水収益比率」は、類似団体平均よりも低い水準であり、当面は企業債の新規借入をする予定がないことから今後も年々減少する見込みである。
「⑤料金回収率」は、100％を上回っており、類似団体平均よりも高い水準であることから、適切に費用を給水収益で賄っている。
「⑥給水原価」は、類似団体平均よりも低い水準を維持しているが、今後、費用の増加や有収水量の減少などにより指標値が上昇することが見込まれるため、継続して経費削減に努めていく。
「⑦施設利用率」は、類似団体平均を上回っており、水の需要変動を考慮しながら、今後も適正な維持管理に努める。
「⑧有収率」は、100％であることから、配水量の効率性は確保している。</t>
    <phoneticPr fontId="4"/>
  </si>
  <si>
    <t>責任水量制料金により、給水収益は安定しており、修繕費などの維持管理費も一定の水準で推移する見込みのため、当面は一定の純利益を確保できる見通しである。
また、施設整備については、施設の老朽化は高い水準であるものの、適正な維持管理により施設の長寿命化を図るとともに、上越市第3次水道事業中期経営計画に基づき健全な経営に努めていく。</t>
    <rPh sb="95" eb="96">
      <t>タカ</t>
    </rPh>
    <phoneticPr fontId="4"/>
  </si>
  <si>
    <t>「①有形固定資産減価償却率」、「②管路経年化率」は類似団体平均に比べ高い水準であるものの、施設の長寿命化を図るため、適正な維持管理を行うとともに、施設の老朽度に合わせた計画的な更新に努める。
「③管路更新率」は、漏水履歴等も少ないことや高い有収率を維持していることなどから、当面は管路更新の必要性は低い。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</si>
</sst>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quot;-&quot;">
                  <c:v>0.19</c:v>
                </c:pt>
              </c:numCache>
            </c:numRef>
          </c:val>
          <c:extLst>
            <c:ext xmlns:c16="http://schemas.microsoft.com/office/drawing/2014/chart" uri="{C3380CC4-5D6E-409C-BE32-E72D297353CC}">
              <c16:uniqueId val="{00000000-591D-4556-BAA2-20985C97FF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591D-4556-BAA2-20985C97FF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65.27</c:v>
                </c:pt>
                <c:pt idx="1">
                  <c:v>72.209999999999994</c:v>
                </c:pt>
                <c:pt idx="2">
                  <c:v>70.62</c:v>
                </c:pt>
                <c:pt idx="3">
                  <c:v>69.89</c:v>
                </c:pt>
                <c:pt idx="4">
                  <c:v>68.040000000000006</c:v>
                </c:pt>
              </c:numCache>
            </c:numRef>
          </c:val>
          <c:extLst>
            <c:ext xmlns:c16="http://schemas.microsoft.com/office/drawing/2014/chart" uri="{C3380CC4-5D6E-409C-BE32-E72D297353CC}">
              <c16:uniqueId val="{00000000-3A08-45D5-A75D-05CFF00398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3A08-45D5-A75D-05CFF00398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A40-4876-AA80-5B1786C0F9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AA40-4876-AA80-5B1786C0F9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140.31</c:v>
                </c:pt>
                <c:pt idx="1">
                  <c:v>156.78</c:v>
                </c:pt>
                <c:pt idx="2">
                  <c:v>158.38999999999999</c:v>
                </c:pt>
                <c:pt idx="3">
                  <c:v>156.88999999999999</c:v>
                </c:pt>
                <c:pt idx="4">
                  <c:v>139.65</c:v>
                </c:pt>
              </c:numCache>
            </c:numRef>
          </c:val>
          <c:extLst>
            <c:ext xmlns:c16="http://schemas.microsoft.com/office/drawing/2014/chart" uri="{C3380CC4-5D6E-409C-BE32-E72D297353CC}">
              <c16:uniqueId val="{00000000-DD58-42F2-85C6-9EB00C6571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DD58-42F2-85C6-9EB00C6571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c:v>
                </c:pt>
                <c:pt idx="1">
                  <c:v>57.87</c:v>
                </c:pt>
                <c:pt idx="2">
                  <c:v>59.39</c:v>
                </c:pt>
                <c:pt idx="3">
                  <c:v>60.72</c:v>
                </c:pt>
                <c:pt idx="4">
                  <c:v>61.63</c:v>
                </c:pt>
              </c:numCache>
            </c:numRef>
          </c:val>
          <c:extLst>
            <c:ext xmlns:c16="http://schemas.microsoft.com/office/drawing/2014/chart" uri="{C3380CC4-5D6E-409C-BE32-E72D297353CC}">
              <c16:uniqueId val="{00000000-54BD-45A1-853E-9B6CC24DA6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54BD-45A1-853E-9B6CC24DA6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formatCode="#,##0.00;&quot;△&quot;#,##0.00;&quot;-&quot;">
                  <c:v>40.83</c:v>
                </c:pt>
                <c:pt idx="4" formatCode="#,##0.00;&quot;△&quot;#,##0.00;&quot;-&quot;">
                  <c:v>46.21</c:v>
                </c:pt>
              </c:numCache>
            </c:numRef>
          </c:val>
          <c:extLst>
            <c:ext xmlns:c16="http://schemas.microsoft.com/office/drawing/2014/chart" uri="{C3380CC4-5D6E-409C-BE32-E72D297353CC}">
              <c16:uniqueId val="{00000000-F1D5-4996-88FE-97B4133091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F1D5-4996-88FE-97B4133091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F3-4BCD-A8C0-0DB20201BB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AEF3-4BCD-A8C0-0DB20201BB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2765.45</c:v>
                </c:pt>
                <c:pt idx="1">
                  <c:v>2838.72</c:v>
                </c:pt>
                <c:pt idx="2">
                  <c:v>2318.56</c:v>
                </c:pt>
                <c:pt idx="3">
                  <c:v>3308.61</c:v>
                </c:pt>
                <c:pt idx="4">
                  <c:v>2735.77</c:v>
                </c:pt>
              </c:numCache>
            </c:numRef>
          </c:val>
          <c:extLst>
            <c:ext xmlns:c16="http://schemas.microsoft.com/office/drawing/2014/chart" uri="{C3380CC4-5D6E-409C-BE32-E72D297353CC}">
              <c16:uniqueId val="{00000000-A735-4AA2-B3FA-061DDCBAF2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A735-4AA2-B3FA-061DDCBAF2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132.11000000000001</c:v>
                </c:pt>
                <c:pt idx="1">
                  <c:v>111.32</c:v>
                </c:pt>
                <c:pt idx="2">
                  <c:v>99.66</c:v>
                </c:pt>
                <c:pt idx="3">
                  <c:v>85.58</c:v>
                </c:pt>
                <c:pt idx="4">
                  <c:v>71.59</c:v>
                </c:pt>
              </c:numCache>
            </c:numRef>
          </c:val>
          <c:extLst>
            <c:ext xmlns:c16="http://schemas.microsoft.com/office/drawing/2014/chart" uri="{C3380CC4-5D6E-409C-BE32-E72D297353CC}">
              <c16:uniqueId val="{00000000-D9B7-4E35-A0DF-3E6AB5E5D4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D9B7-4E35-A0DF-3E6AB5E5D4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152.09</c:v>
                </c:pt>
                <c:pt idx="1">
                  <c:v>174.33</c:v>
                </c:pt>
                <c:pt idx="2">
                  <c:v>175.66</c:v>
                </c:pt>
                <c:pt idx="3">
                  <c:v>172.37</c:v>
                </c:pt>
                <c:pt idx="4">
                  <c:v>149.05000000000001</c:v>
                </c:pt>
              </c:numCache>
            </c:numRef>
          </c:val>
          <c:extLst>
            <c:ext xmlns:c16="http://schemas.microsoft.com/office/drawing/2014/chart" uri="{C3380CC4-5D6E-409C-BE32-E72D297353CC}">
              <c16:uniqueId val="{00000000-13F1-46A4-A62D-3EFFEDC94E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13F1-46A4-A62D-3EFFEDC94E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66.650000000000006</c:v>
                </c:pt>
                <c:pt idx="1">
                  <c:v>55.69</c:v>
                </c:pt>
                <c:pt idx="2">
                  <c:v>55.17</c:v>
                </c:pt>
                <c:pt idx="3">
                  <c:v>56.53</c:v>
                </c:pt>
                <c:pt idx="4">
                  <c:v>66.3</c:v>
                </c:pt>
              </c:numCache>
            </c:numRef>
          </c:val>
          <c:extLst>
            <c:ext xmlns:c16="http://schemas.microsoft.com/office/drawing/2014/chart" uri="{C3380CC4-5D6E-409C-BE32-E72D297353CC}">
              <c16:uniqueId val="{00000000-F176-474C-93C3-9DC0A84B08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F176-474C-93C3-9DC0A84B08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R6" sqref="BR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新潟県　上越市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自治体職員</v>
      </c>
      <c r="AE8" s="74"/>
      <c r="AF8" s="74"/>
      <c r="AG8" s="74"/>
      <c r="AH8" s="74"/>
      <c r="AI8" s="74"/>
      <c r="AJ8" s="74"/>
      <c r="AK8" s="2"/>
      <c r="AL8" s="65">
        <f>データ!$R$6</f>
        <v>182911</v>
      </c>
      <c r="AM8" s="65"/>
      <c r="AN8" s="65"/>
      <c r="AO8" s="65"/>
      <c r="AP8" s="65"/>
      <c r="AQ8" s="65"/>
      <c r="AR8" s="65"/>
      <c r="AS8" s="65"/>
      <c r="AT8" s="36">
        <f>データ!$S$6</f>
        <v>973.89</v>
      </c>
      <c r="AU8" s="37"/>
      <c r="AV8" s="37"/>
      <c r="AW8" s="37"/>
      <c r="AX8" s="37"/>
      <c r="AY8" s="37"/>
      <c r="AZ8" s="37"/>
      <c r="BA8" s="37"/>
      <c r="BB8" s="54">
        <f>データ!$T$6</f>
        <v>187.81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95.31</v>
      </c>
      <c r="J10" s="37"/>
      <c r="K10" s="37"/>
      <c r="L10" s="37"/>
      <c r="M10" s="37"/>
      <c r="N10" s="37"/>
      <c r="O10" s="64"/>
      <c r="P10" s="54">
        <f>データ!$P$6</f>
        <v>92.17</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20642</v>
      </c>
      <c r="AM10" s="65"/>
      <c r="AN10" s="65"/>
      <c r="AO10" s="65"/>
      <c r="AP10" s="65"/>
      <c r="AQ10" s="65"/>
      <c r="AR10" s="65"/>
      <c r="AS10" s="65"/>
      <c r="AT10" s="36">
        <f>データ!$V$6</f>
        <v>445.22</v>
      </c>
      <c r="AU10" s="37"/>
      <c r="AV10" s="37"/>
      <c r="AW10" s="37"/>
      <c r="AX10" s="37"/>
      <c r="AY10" s="37"/>
      <c r="AZ10" s="37"/>
      <c r="BA10" s="37"/>
      <c r="BB10" s="54">
        <f>データ!$W$6</f>
        <v>46.36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KWqoudBxD9XgvfytxI9p7STOT7bJwqZjHonMM8wD0u1t//85tMCrCJ+85/o7HdO2OtbXRxdx3nVEAeJtqr2Qyw==" saltValue="Mesl4YGkSEhad5VhAAR1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152226</v>
      </c>
      <c r="D6" s="20">
        <f t="shared" si="3"/>
        <v>46</v>
      </c>
      <c r="E6" s="20">
        <f t="shared" si="3"/>
        <v>1</v>
      </c>
      <c r="F6" s="20">
        <f t="shared" si="3"/>
        <v>0</v>
      </c>
      <c r="G6" s="20">
        <f t="shared" si="3"/>
        <v>2</v>
      </c>
      <c r="H6" s="20" t="str">
        <f t="shared" si="3"/>
        <v>新潟県　上越市</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95.31</v>
      </c>
      <c r="P6" s="21">
        <f t="shared" si="3"/>
        <v>92.17</v>
      </c>
      <c r="Q6" s="21">
        <f t="shared" si="3"/>
        <v>0</v>
      </c>
      <c r="R6" s="21">
        <f t="shared" si="3"/>
        <v>182911</v>
      </c>
      <c r="S6" s="21">
        <f t="shared" si="3"/>
        <v>973.89</v>
      </c>
      <c r="T6" s="21">
        <f t="shared" si="3"/>
        <v>187.81</v>
      </c>
      <c r="U6" s="21">
        <f t="shared" si="3"/>
        <v>20642</v>
      </c>
      <c r="V6" s="21">
        <f t="shared" si="3"/>
        <v>445.22</v>
      </c>
      <c r="W6" s="21">
        <f t="shared" si="3"/>
        <v>46.36</v>
      </c>
      <c r="X6" s="22">
        <f>IF(X7="",NA(),X7)</f>
        <v>140.31</v>
      </c>
      <c r="Y6" s="22">
        <f t="shared" ref="Y6:AG6" si="4">IF(Y7="",NA(),Y7)</f>
        <v>156.78</v>
      </c>
      <c r="Z6" s="22">
        <f t="shared" si="4"/>
        <v>158.38999999999999</v>
      </c>
      <c r="AA6" s="22">
        <f t="shared" si="4"/>
        <v>156.88999999999999</v>
      </c>
      <c r="AB6" s="22">
        <f t="shared" si="4"/>
        <v>139.65</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2765.45</v>
      </c>
      <c r="AU6" s="22">
        <f t="shared" ref="AU6:BC6" si="6">IF(AU7="",NA(),AU7)</f>
        <v>2838.72</v>
      </c>
      <c r="AV6" s="22">
        <f t="shared" si="6"/>
        <v>2318.56</v>
      </c>
      <c r="AW6" s="22">
        <f t="shared" si="6"/>
        <v>3308.61</v>
      </c>
      <c r="AX6" s="22">
        <f t="shared" si="6"/>
        <v>2735.77</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132.11000000000001</v>
      </c>
      <c r="BF6" s="22">
        <f t="shared" ref="BF6:BN6" si="7">IF(BF7="",NA(),BF7)</f>
        <v>111.32</v>
      </c>
      <c r="BG6" s="22">
        <f t="shared" si="7"/>
        <v>99.66</v>
      </c>
      <c r="BH6" s="22">
        <f t="shared" si="7"/>
        <v>85.58</v>
      </c>
      <c r="BI6" s="22">
        <f t="shared" si="7"/>
        <v>71.59</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152.09</v>
      </c>
      <c r="BQ6" s="22">
        <f t="shared" ref="BQ6:BY6" si="8">IF(BQ7="",NA(),BQ7)</f>
        <v>174.33</v>
      </c>
      <c r="BR6" s="22">
        <f t="shared" si="8"/>
        <v>175.66</v>
      </c>
      <c r="BS6" s="22">
        <f t="shared" si="8"/>
        <v>172.37</v>
      </c>
      <c r="BT6" s="22">
        <f t="shared" si="8"/>
        <v>149.05000000000001</v>
      </c>
      <c r="BU6" s="22">
        <f t="shared" si="8"/>
        <v>112.84</v>
      </c>
      <c r="BV6" s="22">
        <f t="shared" si="8"/>
        <v>110.77</v>
      </c>
      <c r="BW6" s="22">
        <f t="shared" si="8"/>
        <v>112.35</v>
      </c>
      <c r="BX6" s="22">
        <f t="shared" si="8"/>
        <v>106.47</v>
      </c>
      <c r="BY6" s="22">
        <f t="shared" si="8"/>
        <v>107.7</v>
      </c>
      <c r="BZ6" s="21" t="str">
        <f>IF(BZ7="","",IF(BZ7="-","【-】","【"&amp;SUBSTITUTE(TEXT(BZ7,"#,##0.00"),"-","△")&amp;"】"))</f>
        <v>【107.70】</v>
      </c>
      <c r="CA6" s="22">
        <f>IF(CA7="",NA(),CA7)</f>
        <v>66.650000000000006</v>
      </c>
      <c r="CB6" s="22">
        <f t="shared" ref="CB6:CJ6" si="9">IF(CB7="",NA(),CB7)</f>
        <v>55.69</v>
      </c>
      <c r="CC6" s="22">
        <f t="shared" si="9"/>
        <v>55.17</v>
      </c>
      <c r="CD6" s="22">
        <f t="shared" si="9"/>
        <v>56.53</v>
      </c>
      <c r="CE6" s="22">
        <f t="shared" si="9"/>
        <v>66.3</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65.27</v>
      </c>
      <c r="CM6" s="22">
        <f t="shared" ref="CM6:CU6" si="10">IF(CM7="",NA(),CM7)</f>
        <v>72.209999999999994</v>
      </c>
      <c r="CN6" s="22">
        <f t="shared" si="10"/>
        <v>70.62</v>
      </c>
      <c r="CO6" s="22">
        <f t="shared" si="10"/>
        <v>69.89</v>
      </c>
      <c r="CP6" s="22">
        <f t="shared" si="10"/>
        <v>68.040000000000006</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56</v>
      </c>
      <c r="DI6" s="22">
        <f t="shared" ref="DI6:DQ6" si="12">IF(DI7="",NA(),DI7)</f>
        <v>57.87</v>
      </c>
      <c r="DJ6" s="22">
        <f t="shared" si="12"/>
        <v>59.39</v>
      </c>
      <c r="DK6" s="22">
        <f t="shared" si="12"/>
        <v>60.72</v>
      </c>
      <c r="DL6" s="22">
        <f t="shared" si="12"/>
        <v>61.63</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2">
        <f t="shared" si="13"/>
        <v>40.83</v>
      </c>
      <c r="DW6" s="22">
        <f t="shared" si="13"/>
        <v>46.21</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2">
        <f t="shared" si="14"/>
        <v>0.19</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152226</v>
      </c>
      <c r="D7" s="24">
        <v>46</v>
      </c>
      <c r="E7" s="24">
        <v>1</v>
      </c>
      <c r="F7" s="24">
        <v>0</v>
      </c>
      <c r="G7" s="24">
        <v>2</v>
      </c>
      <c r="H7" s="24" t="s">
        <v>92</v>
      </c>
      <c r="I7" s="24" t="s">
        <v>93</v>
      </c>
      <c r="J7" s="24" t="s">
        <v>94</v>
      </c>
      <c r="K7" s="24" t="s">
        <v>95</v>
      </c>
      <c r="L7" s="24" t="s">
        <v>96</v>
      </c>
      <c r="M7" s="24" t="s">
        <v>97</v>
      </c>
      <c r="N7" s="25" t="s">
        <v>98</v>
      </c>
      <c r="O7" s="25">
        <v>95.31</v>
      </c>
      <c r="P7" s="25">
        <v>92.17</v>
      </c>
      <c r="Q7" s="25">
        <v>0</v>
      </c>
      <c r="R7" s="25">
        <v>182911</v>
      </c>
      <c r="S7" s="25">
        <v>973.89</v>
      </c>
      <c r="T7" s="25">
        <v>187.81</v>
      </c>
      <c r="U7" s="25">
        <v>20642</v>
      </c>
      <c r="V7" s="25">
        <v>445.22</v>
      </c>
      <c r="W7" s="25">
        <v>46.36</v>
      </c>
      <c r="X7" s="25">
        <v>140.31</v>
      </c>
      <c r="Y7" s="25">
        <v>156.78</v>
      </c>
      <c r="Z7" s="25">
        <v>158.38999999999999</v>
      </c>
      <c r="AA7" s="25">
        <v>156.88999999999999</v>
      </c>
      <c r="AB7" s="25">
        <v>139.65</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2765.45</v>
      </c>
      <c r="AU7" s="25">
        <v>2838.72</v>
      </c>
      <c r="AV7" s="25">
        <v>2318.56</v>
      </c>
      <c r="AW7" s="25">
        <v>3308.61</v>
      </c>
      <c r="AX7" s="25">
        <v>2735.77</v>
      </c>
      <c r="AY7" s="25">
        <v>271.10000000000002</v>
      </c>
      <c r="AZ7" s="25">
        <v>284.45</v>
      </c>
      <c r="BA7" s="25">
        <v>309.23</v>
      </c>
      <c r="BB7" s="25">
        <v>313.43</v>
      </c>
      <c r="BC7" s="25">
        <v>303.10000000000002</v>
      </c>
      <c r="BD7" s="25">
        <v>303.10000000000002</v>
      </c>
      <c r="BE7" s="25">
        <v>132.11000000000001</v>
      </c>
      <c r="BF7" s="25">
        <v>111.32</v>
      </c>
      <c r="BG7" s="25">
        <v>99.66</v>
      </c>
      <c r="BH7" s="25">
        <v>85.58</v>
      </c>
      <c r="BI7" s="25">
        <v>71.59</v>
      </c>
      <c r="BJ7" s="25">
        <v>272.95999999999998</v>
      </c>
      <c r="BK7" s="25">
        <v>260.95999999999998</v>
      </c>
      <c r="BL7" s="25">
        <v>240.07</v>
      </c>
      <c r="BM7" s="25">
        <v>224.81</v>
      </c>
      <c r="BN7" s="25">
        <v>210.83</v>
      </c>
      <c r="BO7" s="25">
        <v>210.83</v>
      </c>
      <c r="BP7" s="25">
        <v>152.09</v>
      </c>
      <c r="BQ7" s="25">
        <v>174.33</v>
      </c>
      <c r="BR7" s="25">
        <v>175.66</v>
      </c>
      <c r="BS7" s="25">
        <v>172.37</v>
      </c>
      <c r="BT7" s="25">
        <v>149.05000000000001</v>
      </c>
      <c r="BU7" s="25">
        <v>112.84</v>
      </c>
      <c r="BV7" s="25">
        <v>110.77</v>
      </c>
      <c r="BW7" s="25">
        <v>112.35</v>
      </c>
      <c r="BX7" s="25">
        <v>106.47</v>
      </c>
      <c r="BY7" s="25">
        <v>107.7</v>
      </c>
      <c r="BZ7" s="25">
        <v>107.7</v>
      </c>
      <c r="CA7" s="25">
        <v>66.650000000000006</v>
      </c>
      <c r="CB7" s="25">
        <v>55.69</v>
      </c>
      <c r="CC7" s="25">
        <v>55.17</v>
      </c>
      <c r="CD7" s="25">
        <v>56.53</v>
      </c>
      <c r="CE7" s="25">
        <v>66.3</v>
      </c>
      <c r="CF7" s="25">
        <v>73.849999999999994</v>
      </c>
      <c r="CG7" s="25">
        <v>73.180000000000007</v>
      </c>
      <c r="CH7" s="25">
        <v>73.05</v>
      </c>
      <c r="CI7" s="25">
        <v>77.53</v>
      </c>
      <c r="CJ7" s="25">
        <v>76.25</v>
      </c>
      <c r="CK7" s="25">
        <v>76.25</v>
      </c>
      <c r="CL7" s="25">
        <v>65.27</v>
      </c>
      <c r="CM7" s="25">
        <v>72.209999999999994</v>
      </c>
      <c r="CN7" s="25">
        <v>70.62</v>
      </c>
      <c r="CO7" s="25">
        <v>69.89</v>
      </c>
      <c r="CP7" s="25">
        <v>68.040000000000006</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56</v>
      </c>
      <c r="DI7" s="25">
        <v>57.87</v>
      </c>
      <c r="DJ7" s="25">
        <v>59.39</v>
      </c>
      <c r="DK7" s="25">
        <v>60.72</v>
      </c>
      <c r="DL7" s="25">
        <v>61.63</v>
      </c>
      <c r="DM7" s="25">
        <v>56.48</v>
      </c>
      <c r="DN7" s="25">
        <v>57.5</v>
      </c>
      <c r="DO7" s="25">
        <v>58.52</v>
      </c>
      <c r="DP7" s="25">
        <v>59.51</v>
      </c>
      <c r="DQ7" s="25">
        <v>60.24</v>
      </c>
      <c r="DR7" s="25">
        <v>60.24</v>
      </c>
      <c r="DS7" s="25">
        <v>0</v>
      </c>
      <c r="DT7" s="25">
        <v>0</v>
      </c>
      <c r="DU7" s="25">
        <v>0</v>
      </c>
      <c r="DV7" s="25">
        <v>40.83</v>
      </c>
      <c r="DW7" s="25">
        <v>46.21</v>
      </c>
      <c r="DX7" s="25">
        <v>27.61</v>
      </c>
      <c r="DY7" s="25">
        <v>30.3</v>
      </c>
      <c r="DZ7" s="25">
        <v>31.74</v>
      </c>
      <c r="EA7" s="25">
        <v>32.380000000000003</v>
      </c>
      <c r="EB7" s="25">
        <v>34.479999999999997</v>
      </c>
      <c r="EC7" s="25">
        <v>34.479999999999997</v>
      </c>
      <c r="ED7" s="25">
        <v>0</v>
      </c>
      <c r="EE7" s="25">
        <v>0</v>
      </c>
      <c r="EF7" s="25">
        <v>0</v>
      </c>
      <c r="EG7" s="25">
        <v>0</v>
      </c>
      <c r="EH7" s="25">
        <v>0.19</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牛木　義一</cp:lastModifiedBy>
  <dcterms:modified xsi:type="dcterms:W3CDTF">2025-02-18T01:28:40Z</dcterms:modified>
</cp:coreProperties>
</file>