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aichou\210浄水センター\04_運転管理係\17_統計・調査・照会・アンケート\R6年度\16_令和6年度水質年報\R6年報\上越市年報2024提出用\基準項目（HP掲載用エクセル）\"/>
    </mc:Choice>
  </mc:AlternateContent>
  <bookViews>
    <workbookView xWindow="9150" yWindow="495" windowWidth="12030" windowHeight="11940" tabRatio="919"/>
  </bookViews>
  <sheets>
    <sheet name="上" sheetId="68" r:id="rId1"/>
    <sheet name="城山浄" sheetId="1310" r:id="rId2"/>
    <sheet name="北新保" sheetId="1312" r:id="rId3"/>
    <sheet name="皆口" sheetId="1460" r:id="rId4"/>
    <sheet name="西ヶ窪" sheetId="1336" r:id="rId5"/>
    <sheet name="中ノ俣" sheetId="1370" r:id="rId6"/>
    <sheet name="和田浄" sheetId="1313" r:id="rId7"/>
    <sheet name="深谷浄" sheetId="1315" r:id="rId8"/>
    <sheet name="城山原" sheetId="1320" r:id="rId9"/>
    <sheet name="和田1原" sheetId="1469" r:id="rId10"/>
    <sheet name="和田2原" sheetId="1322" r:id="rId11"/>
    <sheet name="和田3原" sheetId="1323" r:id="rId12"/>
    <sheet name="深谷6原" sheetId="1327" r:id="rId13"/>
    <sheet name="深谷7原" sheetId="1328" r:id="rId14"/>
    <sheet name="深谷10原" sheetId="1329" r:id="rId15"/>
    <sheet name="中ノ俣原水1" sheetId="1371" r:id="rId16"/>
    <sheet name="中ノ俣原水2" sheetId="1372" r:id="rId17"/>
    <sheet name="用供" sheetId="1468" r:id="rId18"/>
    <sheet name="正浄水" sheetId="1366" r:id="rId19"/>
    <sheet name="正原水ok" sheetId="1367" r:id="rId20"/>
    <sheet name="柿" sheetId="911" r:id="rId21"/>
    <sheet name="柿浄水" sheetId="1368" r:id="rId22"/>
    <sheet name="柿原水" sheetId="1369" r:id="rId23"/>
    <sheet name="小萱" sheetId="1427" r:id="rId24"/>
    <sheet name="東横山" sheetId="1426" r:id="rId25"/>
    <sheet name="北黒岩" sheetId="1430" r:id="rId26"/>
    <sheet name="南黒岩" sheetId="1431" r:id="rId27"/>
    <sheet name="水野" sheetId="1429" r:id="rId28"/>
    <sheet name="小萱原水" sheetId="1433" r:id="rId29"/>
    <sheet name="東横山原水" sheetId="1432" r:id="rId30"/>
    <sheet name="北黒岩原水" sheetId="1435" r:id="rId31"/>
    <sheet name="南黒岩原水" sheetId="1436" r:id="rId32"/>
    <sheet name="水野・下牧原水" sheetId="1434" r:id="rId33"/>
    <sheet name="吉" sheetId="900" r:id="rId34"/>
    <sheet name="川谷上" sheetId="1338" r:id="rId35"/>
    <sheet name="川谷下" sheetId="1339" r:id="rId36"/>
    <sheet name="石谷" sheetId="1457" r:id="rId37"/>
    <sheet name="川谷原水" sheetId="1458" r:id="rId38"/>
    <sheet name="石谷原水" sheetId="1459" r:id="rId39"/>
    <sheet name="中" sheetId="904" r:id="rId40"/>
    <sheet name="37中郷浄水" sheetId="1362" r:id="rId41"/>
    <sheet name="38板橋" sheetId="1361" r:id="rId42"/>
    <sheet name="39中郷原水3号" sheetId="1363" r:id="rId43"/>
    <sheet name="40中郷第1原水" sheetId="1364" r:id="rId44"/>
    <sheet name="41中郷第2原水" sheetId="1365" r:id="rId45"/>
    <sheet name="板" sheetId="903" r:id="rId46"/>
    <sheet name="田井" sheetId="1352" r:id="rId47"/>
    <sheet name="釜塚" sheetId="1354" r:id="rId48"/>
    <sheet name="筒方" sheetId="1355" r:id="rId49"/>
    <sheet name="達野" sheetId="1356" r:id="rId50"/>
    <sheet name="山越原水" sheetId="1357" r:id="rId51"/>
    <sheet name="寺野原水" sheetId="1358" r:id="rId52"/>
    <sheet name="筒方原水" sheetId="1359" r:id="rId53"/>
    <sheet name="清" sheetId="902" r:id="rId54"/>
    <sheet name="青柳浄水" sheetId="1346" r:id="rId55"/>
    <sheet name="寺脇" sheetId="1347" r:id="rId56"/>
    <sheet name="北方" sheetId="1470" r:id="rId57"/>
    <sheet name="青柳原水" sheetId="1349" r:id="rId58"/>
    <sheet name="安" sheetId="907" r:id="rId59"/>
    <sheet name="切越浄水場ok" sheetId="1463" r:id="rId60"/>
    <sheet name="松崎" sheetId="1373" r:id="rId61"/>
    <sheet name="朴ノ木" sheetId="1374" r:id="rId62"/>
    <sheet name="樽田川" sheetId="1439" r:id="rId63"/>
    <sheet name="真萩平" sheetId="1377" r:id="rId64"/>
    <sheet name="伏野" sheetId="1385" r:id="rId65"/>
    <sheet name="須川第1" sheetId="1381" r:id="rId66"/>
    <sheet name="須川第2" sheetId="1382" r:id="rId67"/>
    <sheet name="須川第3" sheetId="1383" r:id="rId68"/>
    <sheet name="切越原水" sheetId="1375" r:id="rId69"/>
    <sheet name="朴ノ木原水" sheetId="1376" r:id="rId70"/>
    <sheet name="船倉原水" sheetId="1380" r:id="rId71"/>
    <sheet name="真萩平原水" sheetId="1378" r:id="rId72"/>
    <sheet name="伏野原水" sheetId="1386" r:id="rId73"/>
    <sheet name="須川原水" sheetId="1384" r:id="rId74"/>
    <sheet name="浦" sheetId="908" r:id="rId75"/>
    <sheet name="小谷島浄水" sheetId="1464" r:id="rId76"/>
    <sheet name="真光寺" sheetId="1400" r:id="rId77"/>
    <sheet name="谷" sheetId="1398" r:id="rId78"/>
    <sheet name="小蒲生田" sheetId="1402" r:id="rId79"/>
    <sheet name="法定寺" sheetId="1403" r:id="rId80"/>
    <sheet name="坪野" sheetId="1399" r:id="rId81"/>
    <sheet name="小谷島(入山沢)" sheetId="1404" r:id="rId82"/>
    <sheet name="小谷島(南山沢)" sheetId="1405" r:id="rId83"/>
    <sheet name="谷原水" sheetId="1408" r:id="rId84"/>
    <sheet name="小蒲生田原水" sheetId="1411" r:id="rId85"/>
    <sheet name="法定寺原水" sheetId="1412" r:id="rId86"/>
    <sheet name="坪野原水" sheetId="1409" r:id="rId87"/>
    <sheet name="大" sheetId="909" r:id="rId88"/>
    <sheet name="菖蒲浄水" sheetId="1465" r:id="rId89"/>
    <sheet name="上達" sheetId="1413" r:id="rId90"/>
    <sheet name="赤倉浄水" sheetId="1466" r:id="rId91"/>
    <sheet name="下達" sheetId="1414" r:id="rId92"/>
    <sheet name="嶺" sheetId="1417" r:id="rId93"/>
    <sheet name="板山" sheetId="1422" r:id="rId94"/>
    <sheet name="菖蒲原水" sheetId="1415" r:id="rId95"/>
    <sheet name="赤倉原水" sheetId="1416" r:id="rId96"/>
    <sheet name="旭原水第1" sheetId="1419" r:id="rId97"/>
    <sheet name="旭原水第1.2" sheetId="1418" r:id="rId98"/>
    <sheet name="板山原水" sheetId="1423" r:id="rId99"/>
    <sheet name="牧" sheetId="910" r:id="rId100"/>
    <sheet name="宮口" sheetId="1424" r:id="rId101"/>
    <sheet name="牧原水" sheetId="1425" r:id="rId102"/>
    <sheet name="名" sheetId="912" r:id="rId103"/>
    <sheet name="名立小泊" sheetId="1437" r:id="rId104"/>
    <sheet name="不動原水" sheetId="1438" r:id="rId105"/>
  </sheets>
  <definedNames>
    <definedName name="_xlnm.Print_Area" localSheetId="40">'37中郷浄水'!$A$1:$W$60</definedName>
    <definedName name="_xlnm.Print_Area" localSheetId="42">'39中郷原水3号'!$A$1:$V$60</definedName>
    <definedName name="_xlnm.Print_Area" localSheetId="43">'40中郷第1原水'!$A$1:$V$60</definedName>
    <definedName name="_xlnm.Print_Area" localSheetId="44">'41中郷第2原水'!$A$1:$V$60</definedName>
    <definedName name="_xlnm.Print_Area" localSheetId="96">旭原水第1!$A$1:$V$60</definedName>
    <definedName name="_xlnm.Print_Area" localSheetId="97">旭原水第1.2!$A$1:$V$60</definedName>
    <definedName name="_xlnm.Print_Area" localSheetId="58">安!$A$1:$L$60</definedName>
    <definedName name="_xlnm.Print_Area" localSheetId="74">浦!$A$1:$L$60</definedName>
    <definedName name="_xlnm.Print_Area" localSheetId="91">下達!$A$1:$W$60</definedName>
    <definedName name="_xlnm.Print_Area" localSheetId="3">皆口!$A$1:$W$60</definedName>
    <definedName name="_xlnm.Print_Area" localSheetId="20">柿!$A$1:$L$60</definedName>
    <definedName name="_xlnm.Print_Area" localSheetId="22">柿原水!$A$1:$V$60</definedName>
    <definedName name="_xlnm.Print_Area" localSheetId="47">釜塚!$A$1:$W$60</definedName>
    <definedName name="_xlnm.Print_Area" localSheetId="33">吉!$A$1:$L$60</definedName>
    <definedName name="_xlnm.Print_Area" localSheetId="100">宮口!$A$1:$W$60</definedName>
    <definedName name="_xlnm.Print_Area" localSheetId="50">山越原水!$A$1:$V$60</definedName>
    <definedName name="_xlnm.Print_Area" localSheetId="51">寺野原水!$A$1:$V$60</definedName>
    <definedName name="_xlnm.Print_Area" localSheetId="55">寺脇!$A$1:$W$60</definedName>
    <definedName name="_xlnm.Print_Area" localSheetId="78">小蒲生田!$A$1:$W$60</definedName>
    <definedName name="_xlnm.Print_Area" localSheetId="84">小蒲生田原水!$A$1:$V$60</definedName>
    <definedName name="_xlnm.Print_Area" localSheetId="23">小萱!$A$1:$W$60</definedName>
    <definedName name="_xlnm.Print_Area" localSheetId="28">小萱原水!$A$1:$V$60</definedName>
    <definedName name="_xlnm.Print_Area" localSheetId="82">'小谷島(南山沢)'!$A$1:$V$60</definedName>
    <definedName name="_xlnm.Print_Area" localSheetId="81">'小谷島(入山沢)'!$A$1:$V$60</definedName>
    <definedName name="_xlnm.Print_Area" localSheetId="75">小谷島浄水!$A$1:$W$60</definedName>
    <definedName name="_xlnm.Print_Area" localSheetId="60">松崎!$A$1:$W$60</definedName>
    <definedName name="_xlnm.Print_Area" localSheetId="94">菖蒲原水!$A$1:$V$60</definedName>
    <definedName name="_xlnm.Print_Area" localSheetId="88">菖蒲浄水!$A$1:$W$60</definedName>
    <definedName name="_xlnm.Print_Area" localSheetId="0">上!$A$1:$L$60</definedName>
    <definedName name="_xlnm.Print_Area" localSheetId="89">上達!$A$1:$W$60</definedName>
    <definedName name="_xlnm.Print_Area" localSheetId="8">城山原!$A$1:$V$60</definedName>
    <definedName name="_xlnm.Print_Area" localSheetId="1">城山浄!$A$1:$W$60</definedName>
    <definedName name="_xlnm.Print_Area" localSheetId="14">深谷10原!$A$1:$V$60</definedName>
    <definedName name="_xlnm.Print_Area" localSheetId="12">深谷6原!$A$1:$V$60</definedName>
    <definedName name="_xlnm.Print_Area" localSheetId="13">深谷7原!$A$1:$V$60</definedName>
    <definedName name="_xlnm.Print_Area" localSheetId="7">深谷浄!$A$1:$W$60</definedName>
    <definedName name="_xlnm.Print_Area" localSheetId="76">真光寺!$A$1:$W$60</definedName>
    <definedName name="_xlnm.Print_Area" localSheetId="63">真萩平!$A$1:$W$60</definedName>
    <definedName name="_xlnm.Print_Area" localSheetId="71">真萩平原水!$A$1:$V$60</definedName>
    <definedName name="_xlnm.Print_Area" localSheetId="73">須川原水!$A$1:$V$60</definedName>
    <definedName name="_xlnm.Print_Area" localSheetId="65">須川第1!$A$1:$W$60</definedName>
    <definedName name="_xlnm.Print_Area" localSheetId="66">須川第2!$A$1:$W$60</definedName>
    <definedName name="_xlnm.Print_Area" localSheetId="67">須川第3!$A$1:$W$60</definedName>
    <definedName name="_xlnm.Print_Area" localSheetId="27">水野!$A$1:$W$60</definedName>
    <definedName name="_xlnm.Print_Area" localSheetId="32">水野・下牧原水!$A$1:$V$60</definedName>
    <definedName name="_xlnm.Print_Area" localSheetId="19">正原水ok!$A$1:$V$60</definedName>
    <definedName name="_xlnm.Print_Area" localSheetId="18">正浄水!$A$1:$W$60</definedName>
    <definedName name="_xlnm.Print_Area" localSheetId="53">清!$A$1:$L$60</definedName>
    <definedName name="_xlnm.Print_Area" localSheetId="4">西ヶ窪!$A$1:$W$60</definedName>
    <definedName name="_xlnm.Print_Area" localSheetId="57">青柳原水!$A$1:$V$60</definedName>
    <definedName name="_xlnm.Print_Area" localSheetId="54">青柳浄水!$A$1:$W$60</definedName>
    <definedName name="_xlnm.Print_Area" localSheetId="36">石谷!$A$1:$W$60</definedName>
    <definedName name="_xlnm.Print_Area" localSheetId="38">石谷原水!$A$1:$V$60</definedName>
    <definedName name="_xlnm.Print_Area" localSheetId="95">赤倉原水!$A$1:$V$60</definedName>
    <definedName name="_xlnm.Print_Area" localSheetId="90">赤倉浄水!$A$1:$W$60</definedName>
    <definedName name="_xlnm.Print_Area" localSheetId="68">切越原水!$A$1:$V$60</definedName>
    <definedName name="_xlnm.Print_Area" localSheetId="59">切越浄水場ok!$A$1:$W$60</definedName>
    <definedName name="_xlnm.Print_Area" localSheetId="35">川谷下!$A$1:$W$60</definedName>
    <definedName name="_xlnm.Print_Area" localSheetId="37">川谷原水!$A$1:$V$60</definedName>
    <definedName name="_xlnm.Print_Area" localSheetId="34">川谷上!$A$1:$W$60</definedName>
    <definedName name="_xlnm.Print_Area" localSheetId="70">船倉原水!$A$1:$V$60</definedName>
    <definedName name="_xlnm.Print_Area" localSheetId="87">大!$A$1:$L$60</definedName>
    <definedName name="_xlnm.Print_Area" localSheetId="49">達野!$A$1:$W$60</definedName>
    <definedName name="_xlnm.Print_Area" localSheetId="77">谷!$A$1:$W$60</definedName>
    <definedName name="_xlnm.Print_Area" localSheetId="83">谷原水!$A$1:$V$60</definedName>
    <definedName name="_xlnm.Print_Area" localSheetId="62">樽田川!$A$1:$W$60</definedName>
    <definedName name="_xlnm.Print_Area" localSheetId="39">中!$A$1:$L$60</definedName>
    <definedName name="_xlnm.Print_Area" localSheetId="5">中ノ俣!$A$1:$W$60</definedName>
    <definedName name="_xlnm.Print_Area" localSheetId="15">中ノ俣原水1!$A$1:$V$60</definedName>
    <definedName name="_xlnm.Print_Area" localSheetId="16">中ノ俣原水2!$A$1:$V$60</definedName>
    <definedName name="_xlnm.Print_Area" localSheetId="80">坪野!$A$1:$W$60</definedName>
    <definedName name="_xlnm.Print_Area" localSheetId="86">坪野原水!$A$1:$V$60</definedName>
    <definedName name="_xlnm.Print_Area" localSheetId="46">田井!$A$1:$W$60</definedName>
    <definedName name="_xlnm.Print_Area" localSheetId="24">東横山!$A$1:$W$60</definedName>
    <definedName name="_xlnm.Print_Area" localSheetId="29">東横山原水!$A$1:$V$60</definedName>
    <definedName name="_xlnm.Print_Area" localSheetId="48">筒方!$A$1:$W$60</definedName>
    <definedName name="_xlnm.Print_Area" localSheetId="52">筒方原水!$A$1:$V$60</definedName>
    <definedName name="_xlnm.Print_Area" localSheetId="26">南黒岩!$A$1:$W$60</definedName>
    <definedName name="_xlnm.Print_Area" localSheetId="31">南黒岩原水!$A$1:$V$60</definedName>
    <definedName name="_xlnm.Print_Area" localSheetId="45">板!$A$1:$L$60</definedName>
    <definedName name="_xlnm.Print_Area" localSheetId="93">板山!$A$1:$W$60</definedName>
    <definedName name="_xlnm.Print_Area" localSheetId="98">板山原水!$A$1:$V$60</definedName>
    <definedName name="_xlnm.Print_Area" localSheetId="104">不動原水!$A$1:$V$60</definedName>
    <definedName name="_xlnm.Print_Area" localSheetId="64">伏野!$A$1:$W$60</definedName>
    <definedName name="_xlnm.Print_Area" localSheetId="72">伏野原水!$A$1:$V$60</definedName>
    <definedName name="_xlnm.Print_Area" localSheetId="79">法定寺!$A$1:$W$60</definedName>
    <definedName name="_xlnm.Print_Area" localSheetId="85">法定寺原水!$A$1:$V$60</definedName>
    <definedName name="_xlnm.Print_Area" localSheetId="25">北黒岩!$A$1:$W$60</definedName>
    <definedName name="_xlnm.Print_Area" localSheetId="30">北黒岩原水!$A$1:$V$60</definedName>
    <definedName name="_xlnm.Print_Area" localSheetId="2">北新保!$A$1:$W$60</definedName>
    <definedName name="_xlnm.Print_Area" localSheetId="56">北方!$A$1:$W$60</definedName>
    <definedName name="_xlnm.Print_Area" localSheetId="61">朴ノ木!$A$1:$W$60</definedName>
    <definedName name="_xlnm.Print_Area" localSheetId="69">朴ノ木原水!$A$1:$V$60</definedName>
    <definedName name="_xlnm.Print_Area" localSheetId="99">牧!$A$1:$L$60</definedName>
    <definedName name="_xlnm.Print_Area" localSheetId="101">牧原水!$A$1:$V$60</definedName>
    <definedName name="_xlnm.Print_Area" localSheetId="102">名!$A$1:$L$60</definedName>
    <definedName name="_xlnm.Print_Area" localSheetId="103">名立小泊!$A$1:$W$60</definedName>
    <definedName name="_xlnm.Print_Area" localSheetId="17">用供!$A$1:$L$60</definedName>
    <definedName name="_xlnm.Print_Area" localSheetId="92">嶺!$A$1:$W$60</definedName>
    <definedName name="_xlnm.Print_Area" localSheetId="9">和田1原!$A$1:$V$60</definedName>
    <definedName name="_xlnm.Print_Area" localSheetId="10">和田2原!$A$1:$V$60</definedName>
    <definedName name="_xlnm.Print_Area" localSheetId="11">和田3原!$A$1:$V$60</definedName>
    <definedName name="_xlnm.Print_Area" localSheetId="6">和田浄!$A$1:$W$60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3" i="1438" l="1"/>
  <c r="T52" i="1437" l="1"/>
  <c r="S52" i="1437"/>
  <c r="R52" i="1437"/>
  <c r="T51" i="1437"/>
  <c r="S51" i="1437"/>
  <c r="R51" i="1437"/>
  <c r="T45" i="1437"/>
  <c r="S45" i="1437"/>
  <c r="R45" i="1437"/>
  <c r="T44" i="1437"/>
  <c r="S44" i="1437"/>
  <c r="R44" i="1437"/>
  <c r="T43" i="1437"/>
  <c r="S43" i="1437"/>
  <c r="R43" i="1437"/>
  <c r="T41" i="1437"/>
  <c r="S41" i="1437"/>
  <c r="R41" i="1437"/>
  <c r="T34" i="1437"/>
  <c r="S34" i="1437"/>
  <c r="R34" i="1437"/>
  <c r="T32" i="1437"/>
  <c r="S32" i="1437"/>
  <c r="R32" i="1437"/>
  <c r="T30" i="1437"/>
  <c r="S30" i="1437"/>
  <c r="R30" i="1437"/>
  <c r="T16" i="1437"/>
  <c r="S16" i="1437"/>
  <c r="R16" i="1437"/>
  <c r="T52" i="1424"/>
  <c r="S52" i="1424"/>
  <c r="R52" i="1424"/>
  <c r="T51" i="1424"/>
  <c r="S51" i="1424"/>
  <c r="R51" i="1424"/>
  <c r="T45" i="1424"/>
  <c r="S45" i="1424"/>
  <c r="R45" i="1424"/>
  <c r="T44" i="1424"/>
  <c r="S44" i="1424"/>
  <c r="R44" i="1424"/>
  <c r="T43" i="1424"/>
  <c r="S43" i="1424"/>
  <c r="R43" i="1424"/>
  <c r="T41" i="1424"/>
  <c r="S41" i="1424"/>
  <c r="R41" i="1424"/>
  <c r="T34" i="1424"/>
  <c r="S34" i="1424"/>
  <c r="R34" i="1424"/>
  <c r="T32" i="1424"/>
  <c r="S32" i="1424"/>
  <c r="R32" i="1424"/>
  <c r="T30" i="1424"/>
  <c r="S30" i="1424"/>
  <c r="R30" i="1424"/>
  <c r="T16" i="1424"/>
  <c r="S16" i="1424"/>
  <c r="R16" i="1424"/>
  <c r="T52" i="1422"/>
  <c r="S52" i="1422"/>
  <c r="R52" i="1422"/>
  <c r="T51" i="1422"/>
  <c r="S51" i="1422"/>
  <c r="R51" i="1422"/>
  <c r="T45" i="1422"/>
  <c r="S45" i="1422"/>
  <c r="R45" i="1422"/>
  <c r="T44" i="1422"/>
  <c r="S44" i="1422"/>
  <c r="R44" i="1422"/>
  <c r="T43" i="1422"/>
  <c r="S43" i="1422"/>
  <c r="R43" i="1422"/>
  <c r="T41" i="1422"/>
  <c r="S41" i="1422"/>
  <c r="R41" i="1422"/>
  <c r="T16" i="1422"/>
  <c r="S16" i="1422"/>
  <c r="R16" i="1422"/>
  <c r="T52" i="1417"/>
  <c r="S52" i="1417"/>
  <c r="R52" i="1417"/>
  <c r="T51" i="1417"/>
  <c r="S51" i="1417"/>
  <c r="R51" i="1417"/>
  <c r="T45" i="1417"/>
  <c r="S45" i="1417"/>
  <c r="R45" i="1417"/>
  <c r="T44" i="1417"/>
  <c r="S44" i="1417"/>
  <c r="R44" i="1417"/>
  <c r="T43" i="1417"/>
  <c r="S43" i="1417"/>
  <c r="R43" i="1417"/>
  <c r="T41" i="1417"/>
  <c r="S41" i="1417"/>
  <c r="R41" i="1417"/>
  <c r="T32" i="1417"/>
  <c r="S32" i="1417"/>
  <c r="R32" i="1417"/>
  <c r="T30" i="1417"/>
  <c r="S30" i="1417"/>
  <c r="R30" i="1417"/>
  <c r="T16" i="1417"/>
  <c r="S16" i="1417"/>
  <c r="R16" i="1417"/>
  <c r="T52" i="1414"/>
  <c r="S52" i="1414"/>
  <c r="R52" i="1414"/>
  <c r="T51" i="1414"/>
  <c r="S51" i="1414"/>
  <c r="R51" i="1414"/>
  <c r="T45" i="1414"/>
  <c r="S45" i="1414"/>
  <c r="R45" i="1414"/>
  <c r="T44" i="1414"/>
  <c r="S44" i="1414"/>
  <c r="R44" i="1414"/>
  <c r="T43" i="1414"/>
  <c r="S43" i="1414"/>
  <c r="R43" i="1414"/>
  <c r="T41" i="1414"/>
  <c r="S41" i="1414"/>
  <c r="R41" i="1414"/>
  <c r="T34" i="1414"/>
  <c r="S34" i="1414"/>
  <c r="R34" i="1414"/>
  <c r="T32" i="1414"/>
  <c r="S32" i="1414"/>
  <c r="R32" i="1414"/>
  <c r="T30" i="1414"/>
  <c r="S30" i="1414"/>
  <c r="R30" i="1414"/>
  <c r="T52" i="1466"/>
  <c r="S52" i="1466"/>
  <c r="R52" i="1466"/>
  <c r="T51" i="1466"/>
  <c r="S51" i="1466"/>
  <c r="R51" i="1466"/>
  <c r="T45" i="1466"/>
  <c r="S45" i="1466"/>
  <c r="R45" i="1466"/>
  <c r="T44" i="1466"/>
  <c r="S44" i="1466"/>
  <c r="R44" i="1466"/>
  <c r="T43" i="1466"/>
  <c r="S43" i="1466"/>
  <c r="R43" i="1466"/>
  <c r="T41" i="1466"/>
  <c r="S41" i="1466"/>
  <c r="R41" i="1466"/>
  <c r="T34" i="1466"/>
  <c r="S34" i="1466"/>
  <c r="R34" i="1466"/>
  <c r="T32" i="1466"/>
  <c r="S32" i="1466"/>
  <c r="R32" i="1466"/>
  <c r="T30" i="1466"/>
  <c r="S30" i="1466"/>
  <c r="R30" i="1466"/>
  <c r="T16" i="1466"/>
  <c r="S16" i="1466"/>
  <c r="R16" i="1466"/>
  <c r="T52" i="1413"/>
  <c r="S52" i="1413"/>
  <c r="R52" i="1413"/>
  <c r="T51" i="1413"/>
  <c r="S51" i="1413"/>
  <c r="R51" i="1413"/>
  <c r="T43" i="1413"/>
  <c r="T45" i="1413"/>
  <c r="S45" i="1413"/>
  <c r="R45" i="1413"/>
  <c r="T44" i="1413"/>
  <c r="S44" i="1413"/>
  <c r="R44" i="1413"/>
  <c r="S43" i="1413"/>
  <c r="R43" i="1413"/>
  <c r="R41" i="1413"/>
  <c r="S41" i="1413"/>
  <c r="T41" i="1413"/>
  <c r="T34" i="1413"/>
  <c r="S34" i="1413"/>
  <c r="R34" i="1413"/>
  <c r="T33" i="1413"/>
  <c r="S33" i="1413"/>
  <c r="R33" i="1413"/>
  <c r="T32" i="1413"/>
  <c r="S32" i="1413"/>
  <c r="R32" i="1413"/>
  <c r="R28" i="1413"/>
  <c r="T16" i="1413"/>
  <c r="S16" i="1413"/>
  <c r="R16" i="1413"/>
  <c r="T52" i="1465"/>
  <c r="S52" i="1465"/>
  <c r="R52" i="1465"/>
  <c r="T51" i="1465"/>
  <c r="S51" i="1465"/>
  <c r="R51" i="1465"/>
  <c r="T45" i="1465"/>
  <c r="S45" i="1465"/>
  <c r="R45" i="1465"/>
  <c r="T44" i="1465"/>
  <c r="S44" i="1465"/>
  <c r="R44" i="1465"/>
  <c r="T43" i="1465"/>
  <c r="S43" i="1465"/>
  <c r="R43" i="1465"/>
  <c r="T41" i="1465"/>
  <c r="S41" i="1465"/>
  <c r="R41" i="1465"/>
  <c r="T34" i="1465"/>
  <c r="S34" i="1465"/>
  <c r="R34" i="1465"/>
  <c r="T32" i="1465"/>
  <c r="S32" i="1465"/>
  <c r="R32" i="1465"/>
  <c r="T28" i="1465"/>
  <c r="S28" i="1465"/>
  <c r="R28" i="1465"/>
  <c r="T16" i="1465"/>
  <c r="S16" i="1465"/>
  <c r="R16" i="1465"/>
  <c r="T30" i="1399" l="1"/>
  <c r="T28" i="1400"/>
  <c r="T33" i="1464"/>
  <c r="S47" i="1375" l="1"/>
  <c r="T45" i="1383"/>
  <c r="T44" i="1383"/>
  <c r="T32" i="1381"/>
  <c r="T16" i="1463"/>
  <c r="S52" i="1470"/>
  <c r="T52" i="1470"/>
  <c r="R52" i="1470"/>
  <c r="T51" i="1470" l="1"/>
  <c r="S51" i="1470"/>
  <c r="R51" i="1470"/>
  <c r="T45" i="1470"/>
  <c r="S45" i="1470"/>
  <c r="R45" i="1470"/>
  <c r="T44" i="1470"/>
  <c r="S44" i="1470"/>
  <c r="R44" i="1470"/>
  <c r="T43" i="1470"/>
  <c r="S43" i="1470"/>
  <c r="R43" i="1470"/>
  <c r="T41" i="1470"/>
  <c r="S41" i="1470"/>
  <c r="R41" i="1470"/>
  <c r="T34" i="1470"/>
  <c r="S34" i="1470"/>
  <c r="R34" i="1470"/>
  <c r="T33" i="1470"/>
  <c r="S33" i="1470"/>
  <c r="R33" i="1470"/>
  <c r="T32" i="1470"/>
  <c r="S32" i="1470"/>
  <c r="R32" i="1470"/>
  <c r="T30" i="1470"/>
  <c r="S30" i="1470"/>
  <c r="R30" i="1470"/>
  <c r="T29" i="1470"/>
  <c r="S29" i="1470"/>
  <c r="R29" i="1470"/>
  <c r="T28" i="1470"/>
  <c r="S28" i="1470"/>
  <c r="R28" i="1470"/>
  <c r="T52" i="1347"/>
  <c r="S52" i="1347"/>
  <c r="R52" i="1347"/>
  <c r="T51" i="1347"/>
  <c r="S51" i="1347"/>
  <c r="R51" i="1347"/>
  <c r="T45" i="1347"/>
  <c r="S45" i="1347"/>
  <c r="R45" i="1347"/>
  <c r="T44" i="1347"/>
  <c r="S44" i="1347"/>
  <c r="R44" i="1347"/>
  <c r="T43" i="1347"/>
  <c r="S43" i="1347"/>
  <c r="R43" i="1347"/>
  <c r="T41" i="1347"/>
  <c r="S41" i="1347"/>
  <c r="R41" i="1347"/>
  <c r="T34" i="1347"/>
  <c r="S34" i="1347"/>
  <c r="R34" i="1347"/>
  <c r="T32" i="1347"/>
  <c r="S32" i="1347"/>
  <c r="R32" i="1347"/>
  <c r="T30" i="1347"/>
  <c r="S30" i="1347"/>
  <c r="R30" i="1347"/>
  <c r="T28" i="1347"/>
  <c r="S28" i="1347"/>
  <c r="R28" i="1347"/>
  <c r="T52" i="1346"/>
  <c r="S52" i="1346"/>
  <c r="R52" i="1346"/>
  <c r="T51" i="1346"/>
  <c r="S51" i="1346"/>
  <c r="R51" i="1346"/>
  <c r="T45" i="1346"/>
  <c r="S45" i="1346"/>
  <c r="R45" i="1346"/>
  <c r="T44" i="1346"/>
  <c r="S44" i="1346"/>
  <c r="R44" i="1346"/>
  <c r="T43" i="1346"/>
  <c r="S43" i="1346"/>
  <c r="R43" i="1346"/>
  <c r="T41" i="1346"/>
  <c r="S41" i="1346"/>
  <c r="R41" i="1346"/>
  <c r="T34" i="1346"/>
  <c r="S34" i="1346"/>
  <c r="R34" i="1346"/>
  <c r="T32" i="1346"/>
  <c r="S32" i="1346"/>
  <c r="R32" i="1346"/>
  <c r="T30" i="1346"/>
  <c r="S30" i="1346"/>
  <c r="R30" i="1346"/>
  <c r="T30" i="1356"/>
  <c r="S30" i="1356"/>
  <c r="R30" i="1356"/>
  <c r="T52" i="1356"/>
  <c r="S52" i="1356"/>
  <c r="R52" i="1356"/>
  <c r="T45" i="1356"/>
  <c r="S45" i="1356"/>
  <c r="R45" i="1356"/>
  <c r="T44" i="1356"/>
  <c r="S44" i="1356"/>
  <c r="R44" i="1356"/>
  <c r="T43" i="1356"/>
  <c r="S43" i="1356"/>
  <c r="R43" i="1356"/>
  <c r="T41" i="1356"/>
  <c r="S41" i="1356"/>
  <c r="R41" i="1356"/>
  <c r="T35" i="1356"/>
  <c r="S35" i="1356"/>
  <c r="R35" i="1356"/>
  <c r="T32" i="1356"/>
  <c r="S32" i="1356"/>
  <c r="R32" i="1356"/>
  <c r="T52" i="1355"/>
  <c r="S52" i="1355"/>
  <c r="R52" i="1355"/>
  <c r="T51" i="1355"/>
  <c r="S51" i="1355"/>
  <c r="R51" i="1355"/>
  <c r="T45" i="1355"/>
  <c r="S45" i="1355"/>
  <c r="R45" i="1355"/>
  <c r="T44" i="1355"/>
  <c r="S44" i="1355"/>
  <c r="R44" i="1355"/>
  <c r="T43" i="1355"/>
  <c r="S43" i="1355"/>
  <c r="R43" i="1355"/>
  <c r="T41" i="1355"/>
  <c r="S41" i="1355"/>
  <c r="R41" i="1355"/>
  <c r="T52" i="1354"/>
  <c r="S52" i="1354"/>
  <c r="R52" i="1354"/>
  <c r="T45" i="1354"/>
  <c r="S45" i="1354"/>
  <c r="R45" i="1354"/>
  <c r="T44" i="1354"/>
  <c r="S44" i="1354"/>
  <c r="R44" i="1354"/>
  <c r="T43" i="1354"/>
  <c r="S43" i="1354"/>
  <c r="R43" i="1354"/>
  <c r="T41" i="1354"/>
  <c r="S41" i="1354"/>
  <c r="R41" i="1354"/>
  <c r="T52" i="1352"/>
  <c r="S52" i="1352"/>
  <c r="R52" i="1352"/>
  <c r="T51" i="1352"/>
  <c r="S51" i="1352"/>
  <c r="R51" i="1352"/>
  <c r="T45" i="1352"/>
  <c r="S45" i="1352"/>
  <c r="R45" i="1352"/>
  <c r="T44" i="1352"/>
  <c r="S44" i="1352"/>
  <c r="R44" i="1352"/>
  <c r="T43" i="1352"/>
  <c r="S43" i="1352"/>
  <c r="R43" i="1352"/>
  <c r="T41" i="1352"/>
  <c r="S41" i="1352"/>
  <c r="R41" i="1352"/>
  <c r="T34" i="1352"/>
  <c r="S34" i="1352"/>
  <c r="R34" i="1352"/>
  <c r="T32" i="1352"/>
  <c r="S32" i="1352"/>
  <c r="R32" i="1352"/>
  <c r="T30" i="1352"/>
  <c r="S30" i="1352"/>
  <c r="R30" i="1352"/>
  <c r="T28" i="1352"/>
  <c r="S28" i="1352"/>
  <c r="R28" i="1352"/>
  <c r="T52" i="1361" l="1"/>
  <c r="S52" i="1361"/>
  <c r="R52" i="1361"/>
  <c r="T51" i="1361"/>
  <c r="S51" i="1361"/>
  <c r="R51" i="1361"/>
  <c r="T45" i="1361"/>
  <c r="S45" i="1361"/>
  <c r="R45" i="1361"/>
  <c r="T44" i="1361"/>
  <c r="S44" i="1361"/>
  <c r="R44" i="1361"/>
  <c r="T43" i="1361"/>
  <c r="S43" i="1361"/>
  <c r="R43" i="1361"/>
  <c r="T41" i="1361"/>
  <c r="S41" i="1361"/>
  <c r="R41" i="1361"/>
  <c r="T38" i="1361"/>
  <c r="S38" i="1361"/>
  <c r="R38" i="1361"/>
  <c r="T35" i="1361"/>
  <c r="S35" i="1361"/>
  <c r="R35" i="1361"/>
  <c r="T34" i="1361"/>
  <c r="S34" i="1361"/>
  <c r="R34" i="1361"/>
  <c r="T32" i="1361"/>
  <c r="S32" i="1361"/>
  <c r="R32" i="1361"/>
  <c r="T30" i="1361"/>
  <c r="S30" i="1361"/>
  <c r="R30" i="1361"/>
  <c r="T28" i="1361"/>
  <c r="S28" i="1361"/>
  <c r="R28" i="1361"/>
  <c r="T26" i="1361"/>
  <c r="S26" i="1361"/>
  <c r="R26" i="1361"/>
  <c r="T18" i="1361"/>
  <c r="S18" i="1361"/>
  <c r="R18" i="1361"/>
  <c r="T17" i="1361"/>
  <c r="S17" i="1361"/>
  <c r="R17" i="1361"/>
  <c r="T16" i="1361"/>
  <c r="S16" i="1361"/>
  <c r="R16" i="1361"/>
  <c r="T52" i="1362"/>
  <c r="S52" i="1362"/>
  <c r="R52" i="1362"/>
  <c r="T51" i="1362"/>
  <c r="S51" i="1362"/>
  <c r="R51" i="1362"/>
  <c r="T45" i="1362"/>
  <c r="S45" i="1362"/>
  <c r="R45" i="1362"/>
  <c r="T44" i="1362"/>
  <c r="S44" i="1362"/>
  <c r="R44" i="1362"/>
  <c r="T43" i="1362"/>
  <c r="S43" i="1362"/>
  <c r="R43" i="1362"/>
  <c r="T41" i="1362"/>
  <c r="S41" i="1362"/>
  <c r="R41" i="1362"/>
  <c r="T38" i="1362"/>
  <c r="S38" i="1362"/>
  <c r="R38" i="1362"/>
  <c r="T34" i="1362"/>
  <c r="S34" i="1362"/>
  <c r="R34" i="1362"/>
  <c r="T32" i="1362"/>
  <c r="S32" i="1362"/>
  <c r="R32" i="1362"/>
  <c r="T30" i="1362"/>
  <c r="S30" i="1362"/>
  <c r="R30" i="1362"/>
  <c r="T28" i="1362"/>
  <c r="S28" i="1362"/>
  <c r="R28" i="1362"/>
  <c r="T26" i="1362"/>
  <c r="S26" i="1362"/>
  <c r="R26" i="1362"/>
  <c r="T16" i="1362"/>
  <c r="S16" i="1362"/>
  <c r="R16" i="1362"/>
  <c r="T52" i="1457"/>
  <c r="S52" i="1457"/>
  <c r="R52" i="1457"/>
  <c r="T51" i="1457"/>
  <c r="S51" i="1457"/>
  <c r="R51" i="1457"/>
  <c r="T45" i="1457"/>
  <c r="S45" i="1457"/>
  <c r="R45" i="1457"/>
  <c r="T44" i="1457"/>
  <c r="S44" i="1457"/>
  <c r="R44" i="1457"/>
  <c r="T43" i="1457"/>
  <c r="S43" i="1457"/>
  <c r="R43" i="1457"/>
  <c r="T52" i="1339"/>
  <c r="S52" i="1339"/>
  <c r="R52" i="1339"/>
  <c r="T45" i="1339"/>
  <c r="S45" i="1339"/>
  <c r="R45" i="1339"/>
  <c r="T44" i="1339"/>
  <c r="S44" i="1339"/>
  <c r="R44" i="1339"/>
  <c r="T43" i="1339"/>
  <c r="S43" i="1339"/>
  <c r="R43" i="1339"/>
  <c r="T41" i="1339"/>
  <c r="S41" i="1339"/>
  <c r="R41" i="1339"/>
  <c r="T45" i="1338"/>
  <c r="S45" i="1338"/>
  <c r="R45" i="1338"/>
  <c r="T52" i="1338"/>
  <c r="S52" i="1338"/>
  <c r="R52" i="1338"/>
  <c r="T51" i="1338"/>
  <c r="S51" i="1338"/>
  <c r="R51" i="1338"/>
  <c r="T52" i="1429"/>
  <c r="S52" i="1429"/>
  <c r="R52" i="1429"/>
  <c r="T45" i="1429"/>
  <c r="S45" i="1429"/>
  <c r="R45" i="1429"/>
  <c r="T44" i="1429"/>
  <c r="S44" i="1429"/>
  <c r="R44" i="1429"/>
  <c r="T43" i="1429"/>
  <c r="S43" i="1429"/>
  <c r="R43" i="1429"/>
  <c r="T41" i="1429"/>
  <c r="S41" i="1429"/>
  <c r="R41" i="1429"/>
  <c r="T52" i="1431"/>
  <c r="S52" i="1431"/>
  <c r="R52" i="1431"/>
  <c r="T45" i="1431"/>
  <c r="S45" i="1431"/>
  <c r="R45" i="1431"/>
  <c r="T44" i="1431"/>
  <c r="S44" i="1431"/>
  <c r="R44" i="1431"/>
  <c r="T43" i="1431"/>
  <c r="S43" i="1431"/>
  <c r="R43" i="1431"/>
  <c r="T52" i="1430"/>
  <c r="S52" i="1430"/>
  <c r="R52" i="1430"/>
  <c r="T45" i="1430" l="1"/>
  <c r="S45" i="1430"/>
  <c r="R45" i="1430"/>
  <c r="T44" i="1430"/>
  <c r="S44" i="1430"/>
  <c r="R44" i="1430"/>
  <c r="T43" i="1430"/>
  <c r="S43" i="1430"/>
  <c r="R43" i="1430"/>
  <c r="T41" i="1430"/>
  <c r="S41" i="1430"/>
  <c r="R41" i="1430"/>
  <c r="T52" i="1426" l="1"/>
  <c r="S52" i="1426"/>
  <c r="R52" i="1426"/>
  <c r="T45" i="1426"/>
  <c r="S45" i="1426"/>
  <c r="R45" i="1426"/>
  <c r="T44" i="1426"/>
  <c r="S44" i="1426"/>
  <c r="R44" i="1426"/>
  <c r="T43" i="1426"/>
  <c r="S43" i="1426"/>
  <c r="R43" i="1426"/>
  <c r="T41" i="1426"/>
  <c r="S41" i="1426"/>
  <c r="R41" i="1426"/>
  <c r="T52" i="1427"/>
  <c r="S52" i="1427"/>
  <c r="R52" i="1427"/>
  <c r="T45" i="1427"/>
  <c r="S45" i="1427"/>
  <c r="R45" i="1427"/>
  <c r="T44" i="1427"/>
  <c r="S44" i="1427"/>
  <c r="R44" i="1427"/>
  <c r="T43" i="1427"/>
  <c r="S43" i="1427"/>
  <c r="R43" i="1427"/>
  <c r="T41" i="1427"/>
  <c r="S41" i="1427"/>
  <c r="R41" i="1427"/>
  <c r="S56" i="1369"/>
  <c r="R56" i="1369"/>
  <c r="Q56" i="1369"/>
  <c r="S52" i="1369"/>
  <c r="R52" i="1369"/>
  <c r="Q52" i="1369"/>
  <c r="S51" i="1369"/>
  <c r="R51" i="1369"/>
  <c r="Q51" i="1369"/>
  <c r="S45" i="1369"/>
  <c r="R45" i="1369"/>
  <c r="Q45" i="1369"/>
  <c r="S44" i="1369"/>
  <c r="R44" i="1369"/>
  <c r="Q44" i="1369"/>
  <c r="S41" i="1369"/>
  <c r="R41" i="1369"/>
  <c r="Q41" i="1369"/>
  <c r="S39" i="1369"/>
  <c r="R39" i="1369"/>
  <c r="Q39" i="1369"/>
  <c r="T52" i="1368"/>
  <c r="S52" i="1368"/>
  <c r="R52" i="1368"/>
  <c r="T51" i="1368"/>
  <c r="S51" i="1368"/>
  <c r="R51" i="1368"/>
  <c r="T45" i="1368"/>
  <c r="S45" i="1368"/>
  <c r="R45" i="1368"/>
  <c r="T44" i="1368"/>
  <c r="S44" i="1368"/>
  <c r="R44" i="1368"/>
  <c r="T43" i="1368"/>
  <c r="S43" i="1368"/>
  <c r="R43" i="1368"/>
  <c r="T41" i="1368"/>
  <c r="S41" i="1368"/>
  <c r="R41" i="1368"/>
  <c r="T34" i="1368"/>
  <c r="S34" i="1368"/>
  <c r="R34" i="1368"/>
  <c r="T32" i="1368"/>
  <c r="S32" i="1368"/>
  <c r="R32" i="1368"/>
  <c r="T30" i="1368"/>
  <c r="S30" i="1368"/>
  <c r="R30" i="1368"/>
  <c r="T52" i="1366" l="1"/>
  <c r="S52" i="1366"/>
  <c r="R52" i="1366"/>
  <c r="T51" i="1366"/>
  <c r="S51" i="1366"/>
  <c r="R51" i="1366"/>
  <c r="T45" i="1366"/>
  <c r="S45" i="1366"/>
  <c r="R45" i="1366"/>
  <c r="T44" i="1366"/>
  <c r="S44" i="1366"/>
  <c r="R44" i="1366"/>
  <c r="T43" i="1366"/>
  <c r="S43" i="1366"/>
  <c r="R43" i="1366"/>
  <c r="T41" i="1366"/>
  <c r="S41" i="1366"/>
  <c r="R41" i="1366"/>
  <c r="T34" i="1366"/>
  <c r="S34" i="1366"/>
  <c r="R34" i="1366"/>
  <c r="T32" i="1366"/>
  <c r="S32" i="1366"/>
  <c r="R32" i="1366"/>
  <c r="T30" i="1366"/>
  <c r="S30" i="1366"/>
  <c r="R30" i="1366"/>
  <c r="T29" i="1366"/>
  <c r="S29" i="1366"/>
  <c r="R29" i="1366"/>
  <c r="T28" i="1366"/>
  <c r="S28" i="1366"/>
  <c r="R28" i="1366"/>
  <c r="S5" i="1320" l="1"/>
  <c r="T52" i="1315"/>
  <c r="S52" i="1315"/>
  <c r="R52" i="1315"/>
  <c r="T51" i="1315"/>
  <c r="S51" i="1315"/>
  <c r="R51" i="1315"/>
  <c r="T45" i="1315"/>
  <c r="S45" i="1315"/>
  <c r="R45" i="1315"/>
  <c r="T44" i="1315"/>
  <c r="S44" i="1315"/>
  <c r="R44" i="1315"/>
  <c r="T43" i="1315"/>
  <c r="S43" i="1315"/>
  <c r="R43" i="1315"/>
  <c r="T41" i="1315"/>
  <c r="S41" i="1315"/>
  <c r="R41" i="1315"/>
  <c r="T38" i="1315"/>
  <c r="S38" i="1315"/>
  <c r="R38" i="1315"/>
  <c r="T35" i="1315"/>
  <c r="S35" i="1315"/>
  <c r="R35" i="1315"/>
  <c r="T34" i="1315"/>
  <c r="S34" i="1315"/>
  <c r="R34" i="1315"/>
  <c r="T32" i="1315"/>
  <c r="S32" i="1315"/>
  <c r="R32" i="1315"/>
  <c r="T30" i="1315"/>
  <c r="S30" i="1315"/>
  <c r="R30" i="1315"/>
  <c r="T26" i="1315"/>
  <c r="S26" i="1315"/>
  <c r="R26" i="1315"/>
  <c r="T17" i="1315"/>
  <c r="S17" i="1315"/>
  <c r="R17" i="1315"/>
  <c r="T52" i="1313"/>
  <c r="S52" i="1313"/>
  <c r="R52" i="1313"/>
  <c r="T51" i="1313"/>
  <c r="S51" i="1313"/>
  <c r="R51" i="1313"/>
  <c r="T45" i="1313"/>
  <c r="S45" i="1313"/>
  <c r="R45" i="1313"/>
  <c r="T44" i="1313"/>
  <c r="S44" i="1313"/>
  <c r="R44" i="1313"/>
  <c r="T43" i="1313"/>
  <c r="S43" i="1313"/>
  <c r="R43" i="1313"/>
  <c r="T41" i="1313"/>
  <c r="S41" i="1313"/>
  <c r="R41" i="1313"/>
  <c r="T38" i="1313"/>
  <c r="S38" i="1313"/>
  <c r="R38" i="1313"/>
  <c r="T26" i="1313"/>
  <c r="S26" i="1313"/>
  <c r="R26" i="1313"/>
  <c r="T17" i="1313"/>
  <c r="S17" i="1313"/>
  <c r="R17" i="1313"/>
  <c r="T52" i="1370" l="1"/>
  <c r="S52" i="1370"/>
  <c r="R52" i="1370"/>
  <c r="T45" i="1370"/>
  <c r="S45" i="1370"/>
  <c r="R45" i="1370"/>
  <c r="T44" i="1370"/>
  <c r="S44" i="1370"/>
  <c r="R44" i="1370"/>
  <c r="T43" i="1370"/>
  <c r="S43" i="1370"/>
  <c r="R43" i="1370"/>
  <c r="T41" i="1370"/>
  <c r="S41" i="1370"/>
  <c r="R41" i="1370"/>
  <c r="T52" i="1336"/>
  <c r="S52" i="1336"/>
  <c r="R52" i="1336"/>
  <c r="T51" i="1336"/>
  <c r="S51" i="1336"/>
  <c r="R51" i="1336"/>
  <c r="T45" i="1336"/>
  <c r="S45" i="1336"/>
  <c r="R45" i="1336"/>
  <c r="T44" i="1336"/>
  <c r="S44" i="1336"/>
  <c r="R44" i="1336"/>
  <c r="T43" i="1336"/>
  <c r="S43" i="1336"/>
  <c r="R43" i="1336"/>
  <c r="T41" i="1336"/>
  <c r="S41" i="1336"/>
  <c r="R41" i="1336"/>
  <c r="T34" i="1336"/>
  <c r="S34" i="1336"/>
  <c r="R34" i="1336"/>
  <c r="T32" i="1336"/>
  <c r="S32" i="1336"/>
  <c r="R32" i="1336"/>
  <c r="T30" i="1336"/>
  <c r="S30" i="1336"/>
  <c r="R30" i="1336"/>
  <c r="T52" i="1460"/>
  <c r="S52" i="1460"/>
  <c r="R52" i="1460"/>
  <c r="T51" i="1460"/>
  <c r="S51" i="1460"/>
  <c r="R51" i="1460"/>
  <c r="T45" i="1460"/>
  <c r="S45" i="1460"/>
  <c r="R45" i="1460"/>
  <c r="T44" i="1460"/>
  <c r="S44" i="1460"/>
  <c r="R44" i="1460"/>
  <c r="T43" i="1460"/>
  <c r="S43" i="1460"/>
  <c r="R43" i="1460"/>
  <c r="T41" i="1460"/>
  <c r="S41" i="1460"/>
  <c r="R41" i="1460"/>
  <c r="T39" i="1460"/>
  <c r="S39" i="1460"/>
  <c r="R39" i="1460"/>
  <c r="T34" i="1460"/>
  <c r="S34" i="1460"/>
  <c r="R34" i="1460"/>
  <c r="T33" i="1460"/>
  <c r="S33" i="1460"/>
  <c r="R33" i="1460"/>
  <c r="T32" i="1460"/>
  <c r="S32" i="1460"/>
  <c r="R32" i="1460"/>
  <c r="T30" i="1460"/>
  <c r="S30" i="1460"/>
  <c r="R30" i="1460"/>
  <c r="T28" i="1460"/>
  <c r="S28" i="1460"/>
  <c r="R28" i="1460"/>
  <c r="T52" i="1312"/>
  <c r="S52" i="1312"/>
  <c r="R52" i="1312"/>
  <c r="T51" i="1312"/>
  <c r="S51" i="1312"/>
  <c r="R51" i="1312"/>
  <c r="T45" i="1312"/>
  <c r="S45" i="1312"/>
  <c r="R45" i="1312"/>
  <c r="T44" i="1312"/>
  <c r="S44" i="1312"/>
  <c r="R44" i="1312"/>
  <c r="T43" i="1312"/>
  <c r="S43" i="1312"/>
  <c r="R43" i="1312"/>
  <c r="T41" i="1312"/>
  <c r="S41" i="1312"/>
  <c r="R41" i="1312"/>
  <c r="T34" i="1312"/>
  <c r="S34" i="1312"/>
  <c r="R34" i="1312"/>
  <c r="T32" i="1312"/>
  <c r="S32" i="1312"/>
  <c r="R32" i="1312"/>
  <c r="T30" i="1312"/>
  <c r="S30" i="1312"/>
  <c r="R30" i="1312"/>
  <c r="T28" i="1312"/>
  <c r="S28" i="1312"/>
  <c r="R28" i="1312"/>
  <c r="U37" i="1312"/>
  <c r="U57" i="1310"/>
  <c r="T52" i="1310"/>
  <c r="S52" i="1310"/>
  <c r="R52" i="1310"/>
  <c r="T51" i="1310"/>
  <c r="S51" i="1310"/>
  <c r="R51" i="1310"/>
  <c r="T45" i="1310"/>
  <c r="S45" i="1310"/>
  <c r="R45" i="1310"/>
  <c r="T44" i="1310"/>
  <c r="S44" i="1310"/>
  <c r="R44" i="1310"/>
  <c r="T43" i="1310"/>
  <c r="S43" i="1310"/>
  <c r="R43" i="1310"/>
  <c r="T41" i="1310"/>
  <c r="S41" i="1310"/>
  <c r="R41" i="1310"/>
  <c r="T38" i="1310"/>
  <c r="S38" i="1310"/>
  <c r="R38" i="1310"/>
  <c r="S32" i="1382" l="1"/>
  <c r="Q47" i="1320" l="1"/>
  <c r="R41" i="1377" l="1"/>
  <c r="S41" i="1377"/>
  <c r="T41" i="1377"/>
  <c r="Q41" i="1433"/>
  <c r="R41" i="1433"/>
  <c r="S41" i="1433"/>
  <c r="Q43" i="1433"/>
  <c r="R43" i="1433"/>
  <c r="S43" i="1433"/>
  <c r="Q44" i="1433"/>
  <c r="R44" i="1433"/>
  <c r="S44" i="1433"/>
  <c r="Q45" i="1433"/>
  <c r="R45" i="1433"/>
  <c r="S45" i="1433"/>
  <c r="R6" i="1310" l="1"/>
  <c r="S6" i="1310"/>
  <c r="T6" i="1310"/>
  <c r="R5" i="1310" l="1"/>
  <c r="S5" i="1310"/>
  <c r="T5" i="1310"/>
  <c r="U5" i="1310"/>
  <c r="U6" i="1310"/>
  <c r="U7" i="1310"/>
  <c r="U8" i="1310"/>
  <c r="U9" i="1310"/>
  <c r="U10" i="1310"/>
  <c r="R34" i="1403"/>
  <c r="R39" i="1323" l="1"/>
  <c r="T6" i="1470" l="1"/>
  <c r="S6" i="1470"/>
  <c r="R6" i="1470"/>
  <c r="T6" i="1457"/>
  <c r="S6" i="1457"/>
  <c r="R6" i="1457"/>
  <c r="T6" i="1339"/>
  <c r="S6" i="1339"/>
  <c r="R6" i="1339"/>
  <c r="T6" i="1338"/>
  <c r="S6" i="1338"/>
  <c r="R6" i="1338"/>
  <c r="T5" i="1338"/>
  <c r="S5" i="1338"/>
  <c r="R5" i="1338"/>
  <c r="T6" i="1431" l="1"/>
  <c r="S6" i="1431"/>
  <c r="R6" i="1431"/>
  <c r="T6" i="1430"/>
  <c r="S6" i="1430"/>
  <c r="R6" i="1430"/>
  <c r="S52" i="1436"/>
  <c r="R52" i="1436"/>
  <c r="Q52" i="1436"/>
  <c r="S45" i="1436"/>
  <c r="R45" i="1436"/>
  <c r="Q45" i="1436"/>
  <c r="S44" i="1436"/>
  <c r="R44" i="1436"/>
  <c r="Q44" i="1436"/>
  <c r="S43" i="1436"/>
  <c r="R43" i="1436"/>
  <c r="Q43" i="1436"/>
  <c r="S41" i="1436"/>
  <c r="R41" i="1436"/>
  <c r="Q41" i="1436"/>
  <c r="S16" i="1436"/>
  <c r="R16" i="1436"/>
  <c r="Q16" i="1436"/>
  <c r="S52" i="1435"/>
  <c r="R52" i="1435"/>
  <c r="Q52" i="1435"/>
  <c r="S45" i="1435"/>
  <c r="R45" i="1435"/>
  <c r="Q45" i="1435"/>
  <c r="S44" i="1435"/>
  <c r="R44" i="1435"/>
  <c r="Q44" i="1435"/>
  <c r="S43" i="1435"/>
  <c r="R43" i="1435"/>
  <c r="Q43" i="1435"/>
  <c r="S41" i="1435"/>
  <c r="R41" i="1435"/>
  <c r="Q41" i="1435"/>
  <c r="S16" i="1435"/>
  <c r="R16" i="1435"/>
  <c r="Q16" i="1435"/>
  <c r="S52" i="1434"/>
  <c r="R52" i="1434"/>
  <c r="Q52" i="1434"/>
  <c r="S45" i="1434"/>
  <c r="R45" i="1434"/>
  <c r="Q45" i="1434"/>
  <c r="S44" i="1434"/>
  <c r="R44" i="1434"/>
  <c r="Q44" i="1434"/>
  <c r="S43" i="1434"/>
  <c r="R43" i="1434"/>
  <c r="Q43" i="1434"/>
  <c r="S41" i="1434"/>
  <c r="R41" i="1434"/>
  <c r="Q41" i="1434"/>
  <c r="S16" i="1434"/>
  <c r="R16" i="1434"/>
  <c r="Q16" i="1434"/>
  <c r="S6" i="1434"/>
  <c r="R6" i="1434"/>
  <c r="Q6" i="1434"/>
  <c r="R56" i="1427"/>
  <c r="T6" i="1427"/>
  <c r="S6" i="1427"/>
  <c r="R6" i="1427"/>
  <c r="T5" i="1427"/>
  <c r="S5" i="1427"/>
  <c r="R5" i="1427"/>
  <c r="R56" i="1426" l="1"/>
  <c r="T6" i="1426"/>
  <c r="S6" i="1426"/>
  <c r="R6" i="1426"/>
  <c r="S52" i="1433"/>
  <c r="R52" i="1433"/>
  <c r="Q52" i="1433"/>
  <c r="S6" i="1432"/>
  <c r="R6" i="1432"/>
  <c r="Q6" i="1432"/>
  <c r="T6" i="1437"/>
  <c r="S6" i="1437"/>
  <c r="R6" i="1437"/>
  <c r="S6" i="1438"/>
  <c r="R6" i="1438"/>
  <c r="Q6" i="1438"/>
  <c r="T6" i="1336"/>
  <c r="S6" i="1336"/>
  <c r="R6" i="1336"/>
  <c r="R5" i="1336"/>
  <c r="R5" i="1368"/>
  <c r="S5" i="1368"/>
  <c r="T5" i="1368"/>
  <c r="U5" i="1368"/>
  <c r="R6" i="1368"/>
  <c r="S6" i="1368"/>
  <c r="T6" i="1368"/>
  <c r="U6" i="1368"/>
  <c r="U7" i="1368"/>
  <c r="U8" i="1368"/>
  <c r="U9" i="1368"/>
  <c r="U10" i="1368"/>
  <c r="T6" i="1366"/>
  <c r="S6" i="1366"/>
  <c r="R6" i="1366"/>
  <c r="S56" i="1367"/>
  <c r="R56" i="1367"/>
  <c r="Q56" i="1367"/>
  <c r="S55" i="1367"/>
  <c r="R55" i="1367"/>
  <c r="Q55" i="1367"/>
  <c r="T6" i="1370"/>
  <c r="S6" i="1370"/>
  <c r="R6" i="1370"/>
  <c r="R55" i="1460"/>
  <c r="T6" i="1460"/>
  <c r="S6" i="1460"/>
  <c r="R6" i="1460"/>
  <c r="T6" i="1312" l="1"/>
  <c r="S6" i="1312"/>
  <c r="R6" i="1312"/>
  <c r="S52" i="1372"/>
  <c r="R52" i="1372"/>
  <c r="Q52" i="1372"/>
  <c r="S51" i="1372"/>
  <c r="R51" i="1372"/>
  <c r="Q51" i="1372"/>
  <c r="S45" i="1372"/>
  <c r="R45" i="1372"/>
  <c r="Q45" i="1372"/>
  <c r="S44" i="1372"/>
  <c r="R44" i="1372"/>
  <c r="Q44" i="1372"/>
  <c r="S43" i="1372"/>
  <c r="R43" i="1372"/>
  <c r="Q43" i="1372"/>
  <c r="S41" i="1372"/>
  <c r="R41" i="1372"/>
  <c r="Q41" i="1372"/>
  <c r="S16" i="1372"/>
  <c r="R16" i="1372"/>
  <c r="Q16" i="1372"/>
  <c r="S6" i="1372"/>
  <c r="R6" i="1372"/>
  <c r="Q6" i="1372"/>
  <c r="S52" i="1371"/>
  <c r="R52" i="1371"/>
  <c r="Q52" i="1371"/>
  <c r="S45" i="1371"/>
  <c r="R45" i="1371"/>
  <c r="Q45" i="1371"/>
  <c r="S44" i="1371"/>
  <c r="R44" i="1371"/>
  <c r="Q44" i="1371"/>
  <c r="S43" i="1371"/>
  <c r="R43" i="1371"/>
  <c r="Q43" i="1371"/>
  <c r="S41" i="1371"/>
  <c r="R41" i="1371"/>
  <c r="Q41" i="1371"/>
  <c r="S16" i="1371"/>
  <c r="R16" i="1371"/>
  <c r="Q16" i="1371"/>
  <c r="S6" i="1371"/>
  <c r="R6" i="1371"/>
  <c r="Q6" i="1371"/>
  <c r="T6" i="1313"/>
  <c r="S6" i="1313"/>
  <c r="R6" i="1313"/>
  <c r="T6" i="1315"/>
  <c r="S6" i="1315"/>
  <c r="R6" i="1315"/>
  <c r="S55" i="1329"/>
  <c r="R55" i="1329"/>
  <c r="Q55" i="1329"/>
  <c r="S52" i="1329"/>
  <c r="R52" i="1329"/>
  <c r="Q52" i="1329"/>
  <c r="S51" i="1329"/>
  <c r="R51" i="1329"/>
  <c r="Q51" i="1329"/>
  <c r="S45" i="1329"/>
  <c r="R45" i="1329"/>
  <c r="Q45" i="1329"/>
  <c r="S44" i="1329"/>
  <c r="R44" i="1329"/>
  <c r="Q44" i="1329"/>
  <c r="S43" i="1329"/>
  <c r="R43" i="1329"/>
  <c r="Q43" i="1329"/>
  <c r="S42" i="1329"/>
  <c r="R42" i="1329"/>
  <c r="Q42" i="1329"/>
  <c r="S41" i="1329"/>
  <c r="R41" i="1329"/>
  <c r="Q41" i="1329"/>
  <c r="S39" i="1329"/>
  <c r="R39" i="1329"/>
  <c r="Q39" i="1329"/>
  <c r="S17" i="1329"/>
  <c r="R17" i="1329"/>
  <c r="Q17" i="1329"/>
  <c r="S6" i="1329"/>
  <c r="R6" i="1329"/>
  <c r="Q6" i="1329"/>
  <c r="S55" i="1328"/>
  <c r="R55" i="1328"/>
  <c r="Q55" i="1328"/>
  <c r="S52" i="1328"/>
  <c r="R52" i="1328"/>
  <c r="Q52" i="1328"/>
  <c r="S51" i="1328"/>
  <c r="R51" i="1328"/>
  <c r="Q51" i="1328"/>
  <c r="S45" i="1328"/>
  <c r="R45" i="1328"/>
  <c r="Q45" i="1328"/>
  <c r="S44" i="1328"/>
  <c r="R44" i="1328"/>
  <c r="Q44" i="1328"/>
  <c r="S43" i="1328"/>
  <c r="R43" i="1328"/>
  <c r="Q43" i="1328"/>
  <c r="S42" i="1328"/>
  <c r="R42" i="1328"/>
  <c r="Q42" i="1328"/>
  <c r="S41" i="1328"/>
  <c r="R41" i="1328"/>
  <c r="Q41" i="1328"/>
  <c r="S39" i="1328"/>
  <c r="R39" i="1328"/>
  <c r="Q39" i="1328"/>
  <c r="S17" i="1328"/>
  <c r="R17" i="1328"/>
  <c r="Q17" i="1328"/>
  <c r="S12" i="1328"/>
  <c r="R12" i="1328"/>
  <c r="Q12" i="1328"/>
  <c r="S6" i="1328"/>
  <c r="R6" i="1328"/>
  <c r="Q6" i="1328"/>
  <c r="S55" i="1327"/>
  <c r="R55" i="1327"/>
  <c r="Q55" i="1327"/>
  <c r="S52" i="1327"/>
  <c r="R52" i="1327"/>
  <c r="Q52" i="1327"/>
  <c r="S51" i="1327"/>
  <c r="R51" i="1327"/>
  <c r="Q51" i="1327"/>
  <c r="S45" i="1327"/>
  <c r="R45" i="1327"/>
  <c r="Q45" i="1327"/>
  <c r="S44" i="1327"/>
  <c r="R44" i="1327"/>
  <c r="Q44" i="1327"/>
  <c r="S43" i="1327"/>
  <c r="R43" i="1327"/>
  <c r="Q43" i="1327"/>
  <c r="S42" i="1327"/>
  <c r="R42" i="1327"/>
  <c r="Q42" i="1327"/>
  <c r="S41" i="1327"/>
  <c r="R41" i="1327"/>
  <c r="Q41" i="1327"/>
  <c r="S39" i="1327"/>
  <c r="R39" i="1327"/>
  <c r="Q39" i="1327"/>
  <c r="S17" i="1327"/>
  <c r="R17" i="1327"/>
  <c r="Q17" i="1327"/>
  <c r="S6" i="1327"/>
  <c r="R6" i="1327"/>
  <c r="Q6" i="1327"/>
  <c r="S45" i="1323"/>
  <c r="R45" i="1323"/>
  <c r="Q45" i="1323"/>
  <c r="S44" i="1323"/>
  <c r="R44" i="1323"/>
  <c r="Q44" i="1323"/>
  <c r="S43" i="1323"/>
  <c r="R43" i="1323"/>
  <c r="Q43" i="1323"/>
  <c r="S42" i="1323"/>
  <c r="R42" i="1323"/>
  <c r="Q42" i="1323"/>
  <c r="S41" i="1323"/>
  <c r="R41" i="1323"/>
  <c r="Q41" i="1323"/>
  <c r="S39" i="1323"/>
  <c r="Q39" i="1323"/>
  <c r="S17" i="1323"/>
  <c r="R17" i="1323"/>
  <c r="Q17" i="1323"/>
  <c r="S12" i="1323"/>
  <c r="R12" i="1323"/>
  <c r="Q12" i="1323"/>
  <c r="S6" i="1323"/>
  <c r="R6" i="1323"/>
  <c r="Q6" i="1323"/>
  <c r="S52" i="1322"/>
  <c r="R52" i="1322"/>
  <c r="Q52" i="1322"/>
  <c r="S51" i="1322"/>
  <c r="R51" i="1322"/>
  <c r="Q51" i="1322"/>
  <c r="S45" i="1322"/>
  <c r="R45" i="1322"/>
  <c r="Q45" i="1322"/>
  <c r="S44" i="1322"/>
  <c r="R44" i="1322"/>
  <c r="Q44" i="1322"/>
  <c r="S43" i="1322"/>
  <c r="R43" i="1322"/>
  <c r="Q43" i="1322"/>
  <c r="S42" i="1322"/>
  <c r="R42" i="1322"/>
  <c r="Q42" i="1322"/>
  <c r="S41" i="1322"/>
  <c r="R41" i="1322"/>
  <c r="Q41" i="1322"/>
  <c r="S39" i="1322"/>
  <c r="R39" i="1322"/>
  <c r="Q39" i="1322"/>
  <c r="S17" i="1322"/>
  <c r="R17" i="1322"/>
  <c r="Q17" i="1322"/>
  <c r="S6" i="1322"/>
  <c r="R6" i="1322"/>
  <c r="Q6" i="1322"/>
  <c r="S56" i="1469"/>
  <c r="R56" i="1469"/>
  <c r="Q56" i="1469"/>
  <c r="S55" i="1469"/>
  <c r="R55" i="1469"/>
  <c r="Q55" i="1469"/>
  <c r="S52" i="1469"/>
  <c r="R52" i="1469"/>
  <c r="Q52" i="1469"/>
  <c r="S51" i="1469"/>
  <c r="R51" i="1469"/>
  <c r="Q51" i="1469"/>
  <c r="S45" i="1469"/>
  <c r="R45" i="1469"/>
  <c r="Q45" i="1469"/>
  <c r="S44" i="1469"/>
  <c r="R44" i="1469"/>
  <c r="Q44" i="1469"/>
  <c r="S43" i="1469"/>
  <c r="R43" i="1469"/>
  <c r="Q43" i="1469"/>
  <c r="S42" i="1469"/>
  <c r="R42" i="1469"/>
  <c r="Q42" i="1469"/>
  <c r="S41" i="1469"/>
  <c r="R41" i="1469"/>
  <c r="Q41" i="1469"/>
  <c r="S39" i="1469"/>
  <c r="R39" i="1469"/>
  <c r="Q39" i="1469"/>
  <c r="S17" i="1469"/>
  <c r="R17" i="1469"/>
  <c r="Q17" i="1469"/>
  <c r="S12" i="1469"/>
  <c r="R12" i="1469"/>
  <c r="Q12" i="1469"/>
  <c r="S6" i="1469"/>
  <c r="R6" i="1469"/>
  <c r="Q6" i="1469"/>
  <c r="S56" i="1320"/>
  <c r="R56" i="1320"/>
  <c r="Q56" i="1320"/>
  <c r="S55" i="1320"/>
  <c r="R55" i="1320"/>
  <c r="Q55" i="1320"/>
  <c r="S52" i="1320"/>
  <c r="R52" i="1320"/>
  <c r="Q52" i="1320"/>
  <c r="S51" i="1320"/>
  <c r="R51" i="1320"/>
  <c r="Q51" i="1320"/>
  <c r="S45" i="1320"/>
  <c r="R45" i="1320"/>
  <c r="Q45" i="1320"/>
  <c r="S44" i="1320"/>
  <c r="R44" i="1320"/>
  <c r="Q44" i="1320"/>
  <c r="S43" i="1320"/>
  <c r="R43" i="1320"/>
  <c r="Q43" i="1320"/>
  <c r="S42" i="1320"/>
  <c r="R42" i="1320"/>
  <c r="Q42" i="1320"/>
  <c r="S41" i="1320"/>
  <c r="R41" i="1320"/>
  <c r="Q41" i="1320"/>
  <c r="S39" i="1320"/>
  <c r="R39" i="1320"/>
  <c r="Q39" i="1320"/>
  <c r="S16" i="1320"/>
  <c r="R16" i="1320"/>
  <c r="Q16" i="1320"/>
  <c r="S6" i="1320"/>
  <c r="R6" i="1320"/>
  <c r="Q6" i="1320"/>
  <c r="R56" i="1362"/>
  <c r="R55" i="1362"/>
  <c r="T6" i="1362"/>
  <c r="S6" i="1362"/>
  <c r="R6" i="1362"/>
  <c r="R56" i="1361"/>
  <c r="T6" i="1361"/>
  <c r="S6" i="1361"/>
  <c r="R6" i="1361"/>
  <c r="S57" i="1363"/>
  <c r="R57" i="1363"/>
  <c r="Q57" i="1363"/>
  <c r="S56" i="1363"/>
  <c r="R56" i="1363"/>
  <c r="Q56" i="1363"/>
  <c r="S55" i="1363"/>
  <c r="R55" i="1363"/>
  <c r="Q55" i="1363"/>
  <c r="S6" i="1363"/>
  <c r="R6" i="1363"/>
  <c r="Q6" i="1363"/>
  <c r="S6" i="1365"/>
  <c r="R6" i="1365"/>
  <c r="Q6" i="1365"/>
  <c r="S6" i="1364"/>
  <c r="R6" i="1364"/>
  <c r="Q6" i="1364"/>
  <c r="T6" i="1356"/>
  <c r="S6" i="1356"/>
  <c r="R6" i="1356"/>
  <c r="R5" i="1356"/>
  <c r="T6" i="1352" l="1"/>
  <c r="S6" i="1352"/>
  <c r="R6" i="1352"/>
  <c r="T6" i="1355" l="1"/>
  <c r="S6" i="1355"/>
  <c r="R6" i="1355"/>
  <c r="S52" i="1359"/>
  <c r="R52" i="1359"/>
  <c r="Q52" i="1359"/>
  <c r="S51" i="1359"/>
  <c r="R51" i="1359"/>
  <c r="Q51" i="1359"/>
  <c r="S45" i="1359"/>
  <c r="R45" i="1359"/>
  <c r="Q45" i="1359"/>
  <c r="S44" i="1359"/>
  <c r="R44" i="1359"/>
  <c r="Q44" i="1359"/>
  <c r="S43" i="1359"/>
  <c r="R43" i="1359"/>
  <c r="Q43" i="1359"/>
  <c r="S41" i="1359"/>
  <c r="R41" i="1359"/>
  <c r="Q41" i="1359"/>
  <c r="S6" i="1359"/>
  <c r="R6" i="1359"/>
  <c r="Q6" i="1359"/>
  <c r="S6" i="1358"/>
  <c r="R6" i="1358"/>
  <c r="Q6" i="1358"/>
  <c r="S6" i="1357"/>
  <c r="R6" i="1357"/>
  <c r="Q6" i="1357"/>
  <c r="T6" i="1424"/>
  <c r="S6" i="1424"/>
  <c r="R6" i="1424"/>
  <c r="S6" i="1425"/>
  <c r="R6" i="1425"/>
  <c r="Q6" i="1425"/>
  <c r="T6" i="1347" l="1"/>
  <c r="S6" i="1347"/>
  <c r="R6" i="1347"/>
  <c r="S5" i="1347"/>
  <c r="S56" i="1349"/>
  <c r="R56" i="1349"/>
  <c r="Q56" i="1349"/>
  <c r="S55" i="1349"/>
  <c r="R55" i="1349"/>
  <c r="Q55" i="1349"/>
  <c r="S52" i="1349"/>
  <c r="R52" i="1349"/>
  <c r="Q52" i="1349"/>
  <c r="S51" i="1349"/>
  <c r="R51" i="1349"/>
  <c r="Q51" i="1349"/>
  <c r="S45" i="1349"/>
  <c r="R45" i="1349"/>
  <c r="Q45" i="1349"/>
  <c r="S44" i="1349"/>
  <c r="R44" i="1349"/>
  <c r="Q44" i="1349"/>
  <c r="S43" i="1349"/>
  <c r="R43" i="1349"/>
  <c r="Q43" i="1349"/>
  <c r="S41" i="1349"/>
  <c r="R41" i="1349"/>
  <c r="Q41" i="1349"/>
  <c r="S6" i="1349"/>
  <c r="R6" i="1349"/>
  <c r="Q6" i="1349"/>
  <c r="T5" i="1465"/>
  <c r="S5" i="1465"/>
  <c r="R5" i="1465"/>
  <c r="T6" i="1422" l="1"/>
  <c r="S6" i="1422"/>
  <c r="R6" i="1422"/>
  <c r="R55" i="1414"/>
  <c r="T6" i="1414"/>
  <c r="S6" i="1414"/>
  <c r="R6" i="1414"/>
  <c r="R56" i="1413"/>
  <c r="T5" i="1413"/>
  <c r="T57" i="1423"/>
  <c r="T56" i="1423"/>
  <c r="T55" i="1423"/>
  <c r="T54" i="1423"/>
  <c r="T53" i="1423"/>
  <c r="T52" i="1423"/>
  <c r="S52" i="1423"/>
  <c r="R52" i="1423"/>
  <c r="Q52" i="1423"/>
  <c r="T51" i="1423"/>
  <c r="S51" i="1423"/>
  <c r="R51" i="1423"/>
  <c r="Q51" i="1423"/>
  <c r="T50" i="1423"/>
  <c r="T49" i="1423"/>
  <c r="T48" i="1423"/>
  <c r="T47" i="1423"/>
  <c r="T46" i="1423"/>
  <c r="T45" i="1423"/>
  <c r="S45" i="1423"/>
  <c r="R45" i="1423"/>
  <c r="Q45" i="1423"/>
  <c r="T44" i="1423"/>
  <c r="S44" i="1423"/>
  <c r="R44" i="1423"/>
  <c r="Q44" i="1423"/>
  <c r="T43" i="1423"/>
  <c r="S43" i="1423"/>
  <c r="R43" i="1423"/>
  <c r="Q43" i="1423"/>
  <c r="T42" i="1423"/>
  <c r="T41" i="1423"/>
  <c r="S41" i="1423"/>
  <c r="R41" i="1423"/>
  <c r="Q41" i="1423"/>
  <c r="T40" i="1423"/>
  <c r="T39" i="1423"/>
  <c r="T38" i="1423"/>
  <c r="T37" i="1423"/>
  <c r="T36" i="1423"/>
  <c r="T35" i="1423"/>
  <c r="T34" i="1423"/>
  <c r="T33" i="1423"/>
  <c r="T32" i="1423"/>
  <c r="T31" i="1423"/>
  <c r="T30" i="1423"/>
  <c r="T29" i="1423"/>
  <c r="T28" i="1423"/>
  <c r="T27" i="1423"/>
  <c r="T26" i="1423"/>
  <c r="T25" i="1423"/>
  <c r="T24" i="1423"/>
  <c r="T23" i="1423"/>
  <c r="T22" i="1423"/>
  <c r="T21" i="1423"/>
  <c r="T20" i="1423"/>
  <c r="T19" i="1423"/>
  <c r="T18" i="1423"/>
  <c r="T17" i="1423"/>
  <c r="T16" i="1423"/>
  <c r="S16" i="1423"/>
  <c r="R16" i="1423"/>
  <c r="Q16" i="1423"/>
  <c r="T15" i="1423"/>
  <c r="T14" i="1423"/>
  <c r="T13" i="1423"/>
  <c r="T12" i="1423"/>
  <c r="T11" i="1423"/>
  <c r="T10" i="1423"/>
  <c r="T9" i="1423"/>
  <c r="T8" i="1423"/>
  <c r="T7" i="1423"/>
  <c r="T6" i="1423"/>
  <c r="S6" i="1423"/>
  <c r="R6" i="1423"/>
  <c r="Q6" i="1423"/>
  <c r="T5" i="1423"/>
  <c r="S5" i="1423"/>
  <c r="R5" i="1423"/>
  <c r="Q5" i="1423"/>
  <c r="T51" i="1463" l="1"/>
  <c r="R51" i="1463"/>
  <c r="T45" i="1463"/>
  <c r="S45" i="1463"/>
  <c r="R45" i="1463"/>
  <c r="T44" i="1463"/>
  <c r="S44" i="1463"/>
  <c r="R44" i="1463"/>
  <c r="T43" i="1463"/>
  <c r="S43" i="1463"/>
  <c r="R43" i="1463"/>
  <c r="R38" i="1463"/>
  <c r="T32" i="1463"/>
  <c r="S32" i="1463"/>
  <c r="R32" i="1463"/>
  <c r="R30" i="1463"/>
  <c r="R29" i="1463"/>
  <c r="R28" i="1463"/>
  <c r="R26" i="1463"/>
  <c r="R16" i="1463"/>
  <c r="T5" i="1463"/>
  <c r="S5" i="1463"/>
  <c r="R5" i="1463"/>
  <c r="T52" i="1383"/>
  <c r="S52" i="1383"/>
  <c r="R52" i="1383"/>
  <c r="R51" i="1383"/>
  <c r="R41" i="1383"/>
  <c r="T16" i="1383"/>
  <c r="S16" i="1383"/>
  <c r="R16" i="1383"/>
  <c r="T6" i="1383"/>
  <c r="S6" i="1383"/>
  <c r="R6" i="1383"/>
  <c r="T52" i="1374"/>
  <c r="S52" i="1374"/>
  <c r="R52" i="1374"/>
  <c r="T51" i="1374"/>
  <c r="S51" i="1374"/>
  <c r="R51" i="1374"/>
  <c r="R44" i="1374"/>
  <c r="R43" i="1374"/>
  <c r="S41" i="1374"/>
  <c r="R41" i="1374"/>
  <c r="R34" i="1374"/>
  <c r="R26" i="1374"/>
  <c r="T16" i="1374"/>
  <c r="S16" i="1374"/>
  <c r="R16" i="1374"/>
  <c r="T6" i="1374"/>
  <c r="S6" i="1374"/>
  <c r="R6" i="1374"/>
  <c r="T51" i="1382"/>
  <c r="S51" i="1382"/>
  <c r="R51" i="1382"/>
  <c r="R34" i="1382"/>
  <c r="T32" i="1382"/>
  <c r="R32" i="1382"/>
  <c r="T30" i="1382"/>
  <c r="S30" i="1382"/>
  <c r="R30" i="1382"/>
  <c r="R28" i="1382"/>
  <c r="R26" i="1382"/>
  <c r="T16" i="1382"/>
  <c r="S16" i="1382"/>
  <c r="R16" i="1382"/>
  <c r="T6" i="1382"/>
  <c r="S6" i="1382"/>
  <c r="R6" i="1382"/>
  <c r="T51" i="1381"/>
  <c r="S51" i="1381"/>
  <c r="R51" i="1381"/>
  <c r="T41" i="1381"/>
  <c r="S41" i="1381"/>
  <c r="R41" i="1381"/>
  <c r="R34" i="1381"/>
  <c r="R32" i="1381"/>
  <c r="R30" i="1381"/>
  <c r="R28" i="1381"/>
  <c r="R26" i="1381"/>
  <c r="T16" i="1381"/>
  <c r="S16" i="1381"/>
  <c r="R16" i="1381"/>
  <c r="T52" i="1385"/>
  <c r="S52" i="1385"/>
  <c r="R52" i="1385"/>
  <c r="R51" i="1385"/>
  <c r="R34" i="1385"/>
  <c r="R32" i="1385"/>
  <c r="R30" i="1385"/>
  <c r="R28" i="1385"/>
  <c r="R26" i="1385"/>
  <c r="T16" i="1385"/>
  <c r="S16" i="1385"/>
  <c r="R16" i="1385"/>
  <c r="T35" i="1377"/>
  <c r="S35" i="1377"/>
  <c r="R35" i="1377"/>
  <c r="R34" i="1377"/>
  <c r="T30" i="1377"/>
  <c r="R26" i="1377"/>
  <c r="T16" i="1377"/>
  <c r="S16" i="1377"/>
  <c r="R16" i="1377"/>
  <c r="T5" i="1377"/>
  <c r="R5" i="1377"/>
  <c r="R55" i="1439"/>
  <c r="T51" i="1439"/>
  <c r="S51" i="1439"/>
  <c r="R51" i="1439"/>
  <c r="T43" i="1439"/>
  <c r="S43" i="1439"/>
  <c r="R43" i="1439"/>
  <c r="R39" i="1439"/>
  <c r="T30" i="1439"/>
  <c r="S30" i="1439"/>
  <c r="R30" i="1439"/>
  <c r="R29" i="1439"/>
  <c r="R26" i="1439"/>
  <c r="R16" i="1439"/>
  <c r="T6" i="1439"/>
  <c r="S6" i="1439"/>
  <c r="R6" i="1439"/>
  <c r="T5" i="1439"/>
  <c r="S5" i="1439"/>
  <c r="R5" i="1439"/>
  <c r="R28" i="1439"/>
  <c r="R32" i="1439"/>
  <c r="R33" i="1439"/>
  <c r="R34" i="1439"/>
  <c r="R41" i="1439"/>
  <c r="R44" i="1439"/>
  <c r="R45" i="1439"/>
  <c r="R52" i="1439"/>
  <c r="T52" i="1373"/>
  <c r="T51" i="1373"/>
  <c r="S52" i="1373"/>
  <c r="R52" i="1373"/>
  <c r="S51" i="1373"/>
  <c r="R51" i="1373"/>
  <c r="R47" i="1373"/>
  <c r="T43" i="1373"/>
  <c r="R33" i="1373"/>
  <c r="T32" i="1373"/>
  <c r="S32" i="1373"/>
  <c r="R32" i="1373"/>
  <c r="T30" i="1373"/>
  <c r="S30" i="1373"/>
  <c r="R30" i="1373"/>
  <c r="R26" i="1373"/>
  <c r="R16" i="1373"/>
  <c r="T6" i="1373"/>
  <c r="S6" i="1373"/>
  <c r="R6" i="1373"/>
  <c r="S52" i="1384"/>
  <c r="R52" i="1384"/>
  <c r="Q52" i="1384"/>
  <c r="S51" i="1384"/>
  <c r="R51" i="1384"/>
  <c r="Q51" i="1384"/>
  <c r="S45" i="1384"/>
  <c r="R45" i="1384"/>
  <c r="Q45" i="1384"/>
  <c r="S44" i="1384"/>
  <c r="R44" i="1384"/>
  <c r="Q44" i="1384"/>
  <c r="S43" i="1384"/>
  <c r="R43" i="1384"/>
  <c r="Q43" i="1384"/>
  <c r="S41" i="1384"/>
  <c r="R41" i="1384"/>
  <c r="Q41" i="1384"/>
  <c r="S16" i="1384"/>
  <c r="R16" i="1384"/>
  <c r="Q16" i="1384"/>
  <c r="S6" i="1384"/>
  <c r="R6" i="1384"/>
  <c r="Q6" i="1384"/>
  <c r="S52" i="1386" l="1"/>
  <c r="R52" i="1386"/>
  <c r="Q52" i="1386"/>
  <c r="S45" i="1386"/>
  <c r="R45" i="1386"/>
  <c r="Q45" i="1386"/>
  <c r="S44" i="1386"/>
  <c r="R44" i="1386"/>
  <c r="Q44" i="1386"/>
  <c r="S43" i="1386"/>
  <c r="R43" i="1386"/>
  <c r="Q43" i="1386"/>
  <c r="S41" i="1386"/>
  <c r="R41" i="1386"/>
  <c r="Q41" i="1386"/>
  <c r="S16" i="1386"/>
  <c r="R16" i="1386"/>
  <c r="Q16" i="1386"/>
  <c r="S6" i="1386"/>
  <c r="R6" i="1386"/>
  <c r="Q6" i="1386"/>
  <c r="S52" i="1378"/>
  <c r="R52" i="1378"/>
  <c r="Q52" i="1378"/>
  <c r="S51" i="1378"/>
  <c r="R51" i="1378"/>
  <c r="Q51" i="1378"/>
  <c r="S45" i="1378"/>
  <c r="R45" i="1378"/>
  <c r="Q45" i="1378"/>
  <c r="S44" i="1378"/>
  <c r="R44" i="1378"/>
  <c r="Q44" i="1378"/>
  <c r="S43" i="1378"/>
  <c r="R43" i="1378"/>
  <c r="Q43" i="1378"/>
  <c r="S42" i="1378"/>
  <c r="R42" i="1378"/>
  <c r="Q42" i="1378"/>
  <c r="S41" i="1378"/>
  <c r="R41" i="1378"/>
  <c r="Q41" i="1378"/>
  <c r="S16" i="1378"/>
  <c r="R16" i="1378"/>
  <c r="Q16" i="1378"/>
  <c r="S6" i="1378"/>
  <c r="R6" i="1378"/>
  <c r="Q6" i="1378"/>
  <c r="T57" i="1380"/>
  <c r="T56" i="1380"/>
  <c r="S56" i="1380"/>
  <c r="R56" i="1380"/>
  <c r="Q56" i="1380"/>
  <c r="T55" i="1380"/>
  <c r="S55" i="1380"/>
  <c r="R55" i="1380"/>
  <c r="Q55" i="1380"/>
  <c r="T54" i="1380"/>
  <c r="T53" i="1380"/>
  <c r="T52" i="1380"/>
  <c r="S52" i="1380"/>
  <c r="R52" i="1380"/>
  <c r="Q52" i="1380"/>
  <c r="T51" i="1380"/>
  <c r="S51" i="1380"/>
  <c r="R51" i="1380"/>
  <c r="Q51" i="1380"/>
  <c r="T50" i="1380"/>
  <c r="T49" i="1380"/>
  <c r="T48" i="1380"/>
  <c r="T47" i="1380"/>
  <c r="T46" i="1380"/>
  <c r="T45" i="1380"/>
  <c r="S45" i="1380"/>
  <c r="R45" i="1380"/>
  <c r="Q45" i="1380"/>
  <c r="T44" i="1380"/>
  <c r="S44" i="1380"/>
  <c r="R44" i="1380"/>
  <c r="Q44" i="1380"/>
  <c r="T43" i="1380"/>
  <c r="S43" i="1380"/>
  <c r="R43" i="1380"/>
  <c r="Q43" i="1380"/>
  <c r="T42" i="1380"/>
  <c r="T41" i="1380"/>
  <c r="S41" i="1380"/>
  <c r="R41" i="1380"/>
  <c r="Q41" i="1380"/>
  <c r="T40" i="1380"/>
  <c r="T39" i="1380"/>
  <c r="S39" i="1380"/>
  <c r="R39" i="1380"/>
  <c r="Q39" i="1380"/>
  <c r="T38" i="1380"/>
  <c r="T37" i="1380"/>
  <c r="T36" i="1380"/>
  <c r="T35" i="1380"/>
  <c r="T34" i="1380"/>
  <c r="T33" i="1380"/>
  <c r="T32" i="1380"/>
  <c r="T31" i="1380"/>
  <c r="T30" i="1380"/>
  <c r="T29" i="1380"/>
  <c r="T28" i="1380"/>
  <c r="T27" i="1380"/>
  <c r="T26" i="1380"/>
  <c r="T25" i="1380"/>
  <c r="T24" i="1380"/>
  <c r="T23" i="1380"/>
  <c r="T22" i="1380"/>
  <c r="T21" i="1380"/>
  <c r="T20" i="1380"/>
  <c r="T19" i="1380"/>
  <c r="T18" i="1380"/>
  <c r="T17" i="1380"/>
  <c r="T16" i="1380"/>
  <c r="S16" i="1380"/>
  <c r="R16" i="1380"/>
  <c r="Q16" i="1380"/>
  <c r="T15" i="1380"/>
  <c r="T14" i="1380"/>
  <c r="T13" i="1380"/>
  <c r="T12" i="1380"/>
  <c r="T11" i="1380"/>
  <c r="T10" i="1380"/>
  <c r="T9" i="1380"/>
  <c r="T8" i="1380"/>
  <c r="T7" i="1380"/>
  <c r="T6" i="1380"/>
  <c r="S6" i="1380"/>
  <c r="R6" i="1380"/>
  <c r="Q6" i="1380"/>
  <c r="T5" i="1380"/>
  <c r="S5" i="1380"/>
  <c r="R5" i="1380"/>
  <c r="Q5" i="1380"/>
  <c r="S52" i="1376"/>
  <c r="R52" i="1376"/>
  <c r="Q52" i="1376"/>
  <c r="S51" i="1376"/>
  <c r="R51" i="1376"/>
  <c r="Q51" i="1376"/>
  <c r="S45" i="1376"/>
  <c r="R45" i="1376"/>
  <c r="Q45" i="1376"/>
  <c r="S44" i="1376"/>
  <c r="R44" i="1376"/>
  <c r="Q44" i="1376"/>
  <c r="S43" i="1376"/>
  <c r="R43" i="1376"/>
  <c r="Q43" i="1376"/>
  <c r="S41" i="1376"/>
  <c r="R41" i="1376"/>
  <c r="Q41" i="1376"/>
  <c r="S16" i="1376"/>
  <c r="R16" i="1376"/>
  <c r="Q16" i="1376"/>
  <c r="R47" i="1375"/>
  <c r="Q47" i="1375"/>
  <c r="T41" i="1464"/>
  <c r="S41" i="1464"/>
  <c r="R41" i="1464"/>
  <c r="R38" i="1464"/>
  <c r="R33" i="1464"/>
  <c r="R32" i="1464"/>
  <c r="R29" i="1464"/>
  <c r="R26" i="1464"/>
  <c r="T16" i="1464"/>
  <c r="T6" i="1464"/>
  <c r="S6" i="1464"/>
  <c r="R6" i="1464"/>
  <c r="S5" i="1464"/>
  <c r="R5" i="1464"/>
  <c r="T35" i="1399"/>
  <c r="S35" i="1399"/>
  <c r="R35" i="1399"/>
  <c r="T34" i="1399"/>
  <c r="S34" i="1399"/>
  <c r="R34" i="1399"/>
  <c r="T32" i="1399"/>
  <c r="S32" i="1399"/>
  <c r="R32" i="1399"/>
  <c r="R28" i="1399"/>
  <c r="S30" i="1399"/>
  <c r="R30" i="1399"/>
  <c r="S28" i="1399"/>
  <c r="T26" i="1399"/>
  <c r="S26" i="1399"/>
  <c r="R26" i="1399"/>
  <c r="T6" i="1399"/>
  <c r="S6" i="1399"/>
  <c r="R6" i="1399"/>
  <c r="T52" i="1403"/>
  <c r="S52" i="1403"/>
  <c r="R52" i="1403"/>
  <c r="T51" i="1403"/>
  <c r="S51" i="1403"/>
  <c r="R51" i="1403"/>
  <c r="T45" i="1403"/>
  <c r="S45" i="1403"/>
  <c r="R45" i="1403"/>
  <c r="T44" i="1403"/>
  <c r="S44" i="1403"/>
  <c r="R44" i="1403"/>
  <c r="T43" i="1403"/>
  <c r="S43" i="1403"/>
  <c r="R43" i="1403"/>
  <c r="R39" i="1403"/>
  <c r="R26" i="1403"/>
  <c r="T6" i="1403"/>
  <c r="S6" i="1403"/>
  <c r="R6" i="1403"/>
  <c r="R55" i="1402"/>
  <c r="T52" i="1402"/>
  <c r="S52" i="1402"/>
  <c r="R52" i="1402"/>
  <c r="T51" i="1402"/>
  <c r="S51" i="1402"/>
  <c r="R51" i="1402"/>
  <c r="R39" i="1402"/>
  <c r="T35" i="1402"/>
  <c r="S35" i="1402"/>
  <c r="R35" i="1402"/>
  <c r="R34" i="1402"/>
  <c r="R28" i="1402"/>
  <c r="R26" i="1402"/>
  <c r="S52" i="1398"/>
  <c r="R52" i="1398"/>
  <c r="S51" i="1398"/>
  <c r="R51" i="1398"/>
  <c r="S45" i="1398"/>
  <c r="R45" i="1398"/>
  <c r="S44" i="1398"/>
  <c r="R44" i="1398"/>
  <c r="S43" i="1398"/>
  <c r="R43" i="1398"/>
  <c r="S41" i="1398"/>
  <c r="R41" i="1398"/>
  <c r="R39" i="1398"/>
  <c r="R35" i="1398"/>
  <c r="S34" i="1398"/>
  <c r="R34" i="1398"/>
  <c r="S32" i="1398"/>
  <c r="R32" i="1398"/>
  <c r="S30" i="1398"/>
  <c r="R30" i="1398"/>
  <c r="S28" i="1398"/>
  <c r="R28" i="1398"/>
  <c r="R26" i="1398"/>
  <c r="T5" i="1398"/>
  <c r="S5" i="1398"/>
  <c r="R5" i="1398"/>
  <c r="T30" i="1400" l="1"/>
  <c r="R26" i="1400"/>
  <c r="S16" i="1400"/>
  <c r="R16" i="1400"/>
  <c r="S38" i="1404"/>
  <c r="R55" i="1400"/>
  <c r="T52" i="1400"/>
  <c r="S52" i="1400"/>
  <c r="R52" i="1400"/>
  <c r="T51" i="1400"/>
  <c r="S51" i="1400"/>
  <c r="R51" i="1400"/>
  <c r="T45" i="1400"/>
  <c r="S45" i="1400"/>
  <c r="R45" i="1400"/>
  <c r="T44" i="1400"/>
  <c r="S44" i="1400"/>
  <c r="R44" i="1400"/>
  <c r="T43" i="1400"/>
  <c r="S43" i="1400"/>
  <c r="R43" i="1400"/>
  <c r="T41" i="1400"/>
  <c r="S41" i="1400"/>
  <c r="R41" i="1400"/>
  <c r="R39" i="1400"/>
  <c r="R38" i="1400"/>
  <c r="T34" i="1400"/>
  <c r="S34" i="1400"/>
  <c r="R34" i="1400"/>
  <c r="R33" i="1400"/>
  <c r="T32" i="1400"/>
  <c r="S32" i="1400"/>
  <c r="R32" i="1400"/>
  <c r="S30" i="1400"/>
  <c r="R30" i="1400"/>
  <c r="R29" i="1400"/>
  <c r="S28" i="1400"/>
  <c r="R28" i="1400"/>
  <c r="S5" i="1400"/>
  <c r="R5" i="1400"/>
  <c r="S56" i="1412"/>
  <c r="R56" i="1412"/>
  <c r="Q56" i="1412"/>
  <c r="S52" i="1412"/>
  <c r="R52" i="1412"/>
  <c r="Q52" i="1412"/>
  <c r="S51" i="1412"/>
  <c r="R51" i="1412"/>
  <c r="Q51" i="1412"/>
  <c r="S45" i="1412"/>
  <c r="R45" i="1412"/>
  <c r="Q45" i="1412"/>
  <c r="S44" i="1412"/>
  <c r="R44" i="1412"/>
  <c r="Q44" i="1412"/>
  <c r="S43" i="1412"/>
  <c r="R43" i="1412"/>
  <c r="Q43" i="1412"/>
  <c r="S41" i="1412"/>
  <c r="R41" i="1412"/>
  <c r="Q41" i="1412"/>
  <c r="S16" i="1412"/>
  <c r="R16" i="1412"/>
  <c r="Q16" i="1412"/>
  <c r="S52" i="1408"/>
  <c r="R52" i="1408"/>
  <c r="Q52" i="1408"/>
  <c r="S51" i="1408"/>
  <c r="R51" i="1408"/>
  <c r="Q51" i="1408"/>
  <c r="S45" i="1408"/>
  <c r="R45" i="1408"/>
  <c r="Q45" i="1408"/>
  <c r="S44" i="1408"/>
  <c r="R44" i="1408"/>
  <c r="Q44" i="1408"/>
  <c r="S43" i="1408"/>
  <c r="R43" i="1408"/>
  <c r="Q43" i="1408"/>
  <c r="S41" i="1408"/>
  <c r="R41" i="1408"/>
  <c r="Q41" i="1408"/>
  <c r="S40" i="1408"/>
  <c r="R40" i="1408"/>
  <c r="Q40" i="1408"/>
  <c r="S37" i="1408"/>
  <c r="R37" i="1408"/>
  <c r="Q37" i="1408"/>
  <c r="S16" i="1408"/>
  <c r="R16" i="1408"/>
  <c r="Q16" i="1408"/>
  <c r="S52" i="1409"/>
  <c r="R52" i="1409"/>
  <c r="Q52" i="1409"/>
  <c r="S51" i="1409"/>
  <c r="R51" i="1409"/>
  <c r="Q51" i="1409"/>
  <c r="S45" i="1409"/>
  <c r="R45" i="1409"/>
  <c r="Q45" i="1409"/>
  <c r="S44" i="1409"/>
  <c r="R44" i="1409"/>
  <c r="Q44" i="1409"/>
  <c r="S43" i="1409"/>
  <c r="R43" i="1409"/>
  <c r="Q43" i="1409"/>
  <c r="S42" i="1409"/>
  <c r="R42" i="1409"/>
  <c r="Q42" i="1409"/>
  <c r="S41" i="1409"/>
  <c r="R41" i="1409"/>
  <c r="Q41" i="1409"/>
  <c r="S39" i="1409"/>
  <c r="R39" i="1409"/>
  <c r="Q39" i="1409"/>
  <c r="S38" i="1409"/>
  <c r="R38" i="1409"/>
  <c r="Q38" i="1409"/>
  <c r="S16" i="1409"/>
  <c r="R16" i="1409"/>
  <c r="Q16" i="1409"/>
  <c r="T5" i="1411"/>
  <c r="S52" i="1411"/>
  <c r="R52" i="1411"/>
  <c r="Q52" i="1411"/>
  <c r="S51" i="1411"/>
  <c r="R51" i="1411"/>
  <c r="Q51" i="1411"/>
  <c r="S45" i="1411"/>
  <c r="R45" i="1411"/>
  <c r="Q45" i="1411"/>
  <c r="S44" i="1411"/>
  <c r="R44" i="1411"/>
  <c r="Q44" i="1411"/>
  <c r="S43" i="1411"/>
  <c r="R43" i="1411"/>
  <c r="Q43" i="1411"/>
  <c r="S41" i="1411"/>
  <c r="R41" i="1411"/>
  <c r="Q41" i="1411"/>
  <c r="S40" i="1411"/>
  <c r="R40" i="1411"/>
  <c r="Q40" i="1411"/>
  <c r="S16" i="1411"/>
  <c r="R16" i="1411"/>
  <c r="Q16" i="1411"/>
  <c r="S56" i="1405"/>
  <c r="R56" i="1405"/>
  <c r="Q56" i="1405"/>
  <c r="S55" i="1405"/>
  <c r="R55" i="1405"/>
  <c r="Q55" i="1405"/>
  <c r="S52" i="1405"/>
  <c r="R52" i="1405"/>
  <c r="Q52" i="1405"/>
  <c r="S51" i="1405"/>
  <c r="R51" i="1405"/>
  <c r="Q51" i="1405"/>
  <c r="S45" i="1405"/>
  <c r="R45" i="1405"/>
  <c r="Q45" i="1405"/>
  <c r="S44" i="1405"/>
  <c r="R44" i="1405"/>
  <c r="Q44" i="1405"/>
  <c r="S43" i="1405"/>
  <c r="R43" i="1405"/>
  <c r="Q43" i="1405"/>
  <c r="S42" i="1405"/>
  <c r="R42" i="1405"/>
  <c r="Q42" i="1405"/>
  <c r="S41" i="1405"/>
  <c r="R41" i="1405"/>
  <c r="Q41" i="1405"/>
  <c r="S39" i="1405"/>
  <c r="R39" i="1405"/>
  <c r="Q39" i="1405"/>
  <c r="S38" i="1405"/>
  <c r="R38" i="1405"/>
  <c r="Q38" i="1405"/>
  <c r="S16" i="1405"/>
  <c r="R16" i="1405"/>
  <c r="Q16" i="1405"/>
  <c r="S6" i="1405"/>
  <c r="R6" i="1405"/>
  <c r="Q6" i="1405"/>
  <c r="S56" i="1404"/>
  <c r="R56" i="1404"/>
  <c r="Q56" i="1404"/>
  <c r="S55" i="1404"/>
  <c r="R55" i="1404"/>
  <c r="Q55" i="1404"/>
  <c r="S52" i="1404"/>
  <c r="R52" i="1404"/>
  <c r="Q52" i="1404"/>
  <c r="S51" i="1404"/>
  <c r="R51" i="1404"/>
  <c r="Q51" i="1404"/>
  <c r="S45" i="1404"/>
  <c r="R45" i="1404"/>
  <c r="Q45" i="1404"/>
  <c r="S44" i="1404"/>
  <c r="R44" i="1404"/>
  <c r="Q44" i="1404"/>
  <c r="S43" i="1404"/>
  <c r="R43" i="1404"/>
  <c r="Q43" i="1404"/>
  <c r="S42" i="1404"/>
  <c r="R42" i="1404"/>
  <c r="Q42" i="1404"/>
  <c r="S41" i="1404"/>
  <c r="R41" i="1404"/>
  <c r="Q41" i="1404"/>
  <c r="S39" i="1404"/>
  <c r="R39" i="1404"/>
  <c r="Q39" i="1404"/>
  <c r="R38" i="1404"/>
  <c r="Q38" i="1404"/>
  <c r="S6" i="1404"/>
  <c r="T54" i="1458" l="1"/>
  <c r="T5" i="1336" l="1"/>
  <c r="S5" i="1336"/>
  <c r="T5" i="1460"/>
  <c r="S5" i="1460"/>
  <c r="R5" i="1460"/>
  <c r="T5" i="1312"/>
  <c r="S5" i="1312"/>
  <c r="R5" i="1312"/>
  <c r="T5" i="1414"/>
  <c r="S5" i="1413"/>
  <c r="R5" i="1413"/>
  <c r="T52" i="1439"/>
  <c r="T33" i="1439"/>
  <c r="T32" i="1439"/>
  <c r="S32" i="1439"/>
  <c r="T28" i="1439"/>
  <c r="S28" i="1439"/>
  <c r="T34" i="1373" l="1"/>
  <c r="T28" i="1373"/>
  <c r="R28" i="1464"/>
  <c r="S16" i="1464"/>
  <c r="R16" i="1464"/>
  <c r="T5" i="1464"/>
  <c r="T5" i="1457"/>
  <c r="S5" i="1457"/>
  <c r="R5" i="1457"/>
  <c r="T5" i="1339"/>
  <c r="S5" i="1339"/>
  <c r="R5" i="1339"/>
  <c r="R5" i="1431"/>
  <c r="S5" i="1431"/>
  <c r="T5" i="1431"/>
  <c r="R5" i="1430"/>
  <c r="S5" i="1430"/>
  <c r="T5" i="1430"/>
  <c r="T5" i="1429"/>
  <c r="S5" i="1429"/>
  <c r="R5" i="1429"/>
  <c r="T5" i="1426"/>
  <c r="S5" i="1426"/>
  <c r="R5" i="1426"/>
  <c r="T5" i="1366" l="1"/>
  <c r="S5" i="1366"/>
  <c r="R5" i="1366"/>
  <c r="T5" i="1370" l="1"/>
  <c r="S55" i="1323" l="1"/>
  <c r="S56" i="1322"/>
  <c r="R5" i="1320"/>
  <c r="Q5" i="1320"/>
  <c r="T5" i="1362"/>
  <c r="S5" i="1362"/>
  <c r="R5" i="1362"/>
  <c r="T5" i="1361"/>
  <c r="S5" i="1361"/>
  <c r="R5" i="1361"/>
  <c r="T5" i="1356" l="1"/>
  <c r="S5" i="1356"/>
  <c r="T6" i="1354"/>
  <c r="T5" i="1354"/>
  <c r="S5" i="1354"/>
  <c r="R5" i="1354"/>
  <c r="T5" i="1355"/>
  <c r="S5" i="1355"/>
  <c r="R5" i="1355"/>
  <c r="T5" i="1424"/>
  <c r="S5" i="1424"/>
  <c r="R5" i="1424"/>
  <c r="T5" i="1347"/>
  <c r="R5" i="1347"/>
  <c r="T5" i="1422"/>
  <c r="S5" i="1422"/>
  <c r="R5" i="1422"/>
  <c r="T5" i="1417"/>
  <c r="S5" i="1417"/>
  <c r="R5" i="1417"/>
  <c r="T43" i="1383"/>
  <c r="T5" i="1383"/>
  <c r="S5" i="1383"/>
  <c r="R5" i="1383"/>
  <c r="T30" i="1374"/>
  <c r="T5" i="1374"/>
  <c r="S5" i="1374"/>
  <c r="R5" i="1374"/>
  <c r="T5" i="1382"/>
  <c r="T44" i="1382"/>
  <c r="T43" i="1382"/>
  <c r="S5" i="1382" l="1"/>
  <c r="R5" i="1382"/>
  <c r="T5" i="1381"/>
  <c r="S5" i="1381"/>
  <c r="R5" i="1381"/>
  <c r="T5" i="1385" l="1"/>
  <c r="S5" i="1385"/>
  <c r="R5" i="1385"/>
  <c r="S5" i="1377"/>
  <c r="S5" i="1375"/>
  <c r="R5" i="1375"/>
  <c r="Q5" i="1375"/>
  <c r="T5" i="1399"/>
  <c r="S5" i="1399"/>
  <c r="R5" i="1399"/>
  <c r="T41" i="1403"/>
  <c r="S5" i="1403"/>
  <c r="R5" i="1403"/>
  <c r="T5" i="1403"/>
  <c r="T5" i="1402"/>
  <c r="S5" i="1402"/>
  <c r="R5" i="1402"/>
  <c r="S5" i="1414" l="1"/>
  <c r="R5" i="1414"/>
  <c r="T5" i="1373" l="1"/>
  <c r="S5" i="1373"/>
  <c r="R5" i="1373"/>
  <c r="S43" i="1373" l="1"/>
  <c r="R43" i="1373"/>
  <c r="S28" i="1373"/>
  <c r="R28" i="1373"/>
  <c r="S5" i="1458" l="1"/>
  <c r="R55" i="1323" l="1"/>
  <c r="Q55" i="1323"/>
  <c r="S52" i="1323"/>
  <c r="R52" i="1323"/>
  <c r="Q52" i="1323"/>
  <c r="S51" i="1323"/>
  <c r="R51" i="1323"/>
  <c r="Q51" i="1323"/>
  <c r="R56" i="1322" l="1"/>
  <c r="Q56" i="1322"/>
  <c r="S55" i="1322"/>
  <c r="R55" i="1322"/>
  <c r="Q55" i="1322"/>
  <c r="S6" i="1354" l="1"/>
  <c r="R6" i="1354"/>
  <c r="T6" i="1346" l="1"/>
  <c r="S6" i="1346"/>
  <c r="R6" i="1346"/>
  <c r="T52" i="1463" l="1"/>
  <c r="S52" i="1463"/>
  <c r="R52" i="1463"/>
  <c r="S51" i="1463"/>
  <c r="T41" i="1463"/>
  <c r="S41" i="1463"/>
  <c r="R41" i="1463"/>
  <c r="T34" i="1463"/>
  <c r="S34" i="1463"/>
  <c r="R34" i="1463"/>
  <c r="T6" i="1463"/>
  <c r="S6" i="1463"/>
  <c r="R6" i="1463"/>
  <c r="S45" i="1383" l="1"/>
  <c r="R45" i="1383"/>
  <c r="S44" i="1383"/>
  <c r="R44" i="1383"/>
  <c r="S43" i="1383"/>
  <c r="R43" i="1383"/>
  <c r="T41" i="1383"/>
  <c r="S41" i="1383"/>
  <c r="T45" i="1374" l="1"/>
  <c r="S45" i="1374"/>
  <c r="R45" i="1374"/>
  <c r="T44" i="1374"/>
  <c r="S44" i="1374"/>
  <c r="T43" i="1374"/>
  <c r="S43" i="1374"/>
  <c r="T41" i="1374"/>
  <c r="R35" i="1374"/>
  <c r="T32" i="1374"/>
  <c r="S32" i="1374"/>
  <c r="R32" i="1374"/>
  <c r="S30" i="1374"/>
  <c r="R30" i="1374"/>
  <c r="T52" i="1382" l="1"/>
  <c r="S52" i="1382"/>
  <c r="R52" i="1382"/>
  <c r="T45" i="1382"/>
  <c r="S45" i="1382"/>
  <c r="R45" i="1382"/>
  <c r="S44" i="1382"/>
  <c r="R44" i="1382"/>
  <c r="S43" i="1382"/>
  <c r="R43" i="1382"/>
  <c r="T41" i="1382"/>
  <c r="S41" i="1382"/>
  <c r="R41" i="1382"/>
  <c r="T52" i="1381" l="1"/>
  <c r="S52" i="1381"/>
  <c r="R52" i="1381"/>
  <c r="T45" i="1381"/>
  <c r="S45" i="1381"/>
  <c r="R45" i="1381"/>
  <c r="T44" i="1381"/>
  <c r="S44" i="1381"/>
  <c r="R44" i="1381"/>
  <c r="T43" i="1381"/>
  <c r="S43" i="1381"/>
  <c r="R43" i="1381"/>
  <c r="T6" i="1381"/>
  <c r="S6" i="1381"/>
  <c r="R6" i="1381"/>
  <c r="T45" i="1385" l="1"/>
  <c r="S45" i="1385"/>
  <c r="R45" i="1385"/>
  <c r="T44" i="1385"/>
  <c r="S44" i="1385"/>
  <c r="R44" i="1385"/>
  <c r="T43" i="1385"/>
  <c r="S43" i="1385"/>
  <c r="R43" i="1385"/>
  <c r="T41" i="1385"/>
  <c r="S41" i="1385"/>
  <c r="R41" i="1385"/>
  <c r="T6" i="1385"/>
  <c r="S6" i="1385"/>
  <c r="R6" i="1385"/>
  <c r="T52" i="1377" l="1"/>
  <c r="S52" i="1377"/>
  <c r="R52" i="1377"/>
  <c r="T51" i="1377"/>
  <c r="S51" i="1377"/>
  <c r="R51" i="1377"/>
  <c r="T45" i="1377"/>
  <c r="S45" i="1377"/>
  <c r="R45" i="1377"/>
  <c r="T44" i="1377"/>
  <c r="S44" i="1377"/>
  <c r="R44" i="1377"/>
  <c r="T43" i="1377"/>
  <c r="S43" i="1377"/>
  <c r="R43" i="1377"/>
  <c r="T32" i="1377"/>
  <c r="S32" i="1377"/>
  <c r="R32" i="1377"/>
  <c r="S30" i="1377"/>
  <c r="R30" i="1377"/>
  <c r="T6" i="1377"/>
  <c r="S6" i="1377"/>
  <c r="R6" i="1377"/>
  <c r="T6" i="1413" l="1"/>
  <c r="S6" i="1413"/>
  <c r="R6" i="1413"/>
  <c r="S52" i="1439"/>
  <c r="T45" i="1439"/>
  <c r="S45" i="1439"/>
  <c r="T44" i="1439"/>
  <c r="S44" i="1439"/>
  <c r="T41" i="1439"/>
  <c r="S41" i="1439"/>
  <c r="T34" i="1439"/>
  <c r="S34" i="1439"/>
  <c r="S33" i="1439"/>
  <c r="T16" i="1439" l="1"/>
  <c r="S16" i="1439"/>
  <c r="U57" i="1377"/>
  <c r="U56" i="1377"/>
  <c r="U55" i="1377"/>
  <c r="U54" i="1377"/>
  <c r="U53" i="1377"/>
  <c r="U52" i="1377"/>
  <c r="U51" i="1377"/>
  <c r="U50" i="1377"/>
  <c r="U49" i="1377"/>
  <c r="U48" i="1377"/>
  <c r="U47" i="1377"/>
  <c r="U46" i="1377"/>
  <c r="U45" i="1377"/>
  <c r="U44" i="1377"/>
  <c r="U43" i="1377"/>
  <c r="U42" i="1377"/>
  <c r="U41" i="1377"/>
  <c r="U39" i="1377"/>
  <c r="U38" i="1377"/>
  <c r="U36" i="1377"/>
  <c r="U35" i="1377"/>
  <c r="U34" i="1377"/>
  <c r="U33" i="1377"/>
  <c r="U32" i="1377"/>
  <c r="U31" i="1377"/>
  <c r="U30" i="1377"/>
  <c r="U29" i="1377"/>
  <c r="U28" i="1377"/>
  <c r="U27" i="1377"/>
  <c r="U26" i="1377"/>
  <c r="U25" i="1377"/>
  <c r="U24" i="1377"/>
  <c r="U23" i="1377"/>
  <c r="U22" i="1377"/>
  <c r="U21" i="1377"/>
  <c r="U20" i="1377"/>
  <c r="U19" i="1377"/>
  <c r="U18" i="1377"/>
  <c r="U17" i="1377"/>
  <c r="U16" i="1377"/>
  <c r="U15" i="1377"/>
  <c r="U14" i="1377"/>
  <c r="U13" i="1377"/>
  <c r="U12" i="1377"/>
  <c r="U11" i="1377"/>
  <c r="U10" i="1377"/>
  <c r="U9" i="1377"/>
  <c r="U8" i="1377"/>
  <c r="U7" i="1377"/>
  <c r="U6" i="1377"/>
  <c r="U5" i="1377"/>
  <c r="R44" i="1373" l="1"/>
  <c r="S34" i="1373"/>
  <c r="R34" i="1373"/>
  <c r="T16" i="1373"/>
  <c r="S16" i="1373"/>
  <c r="R29" i="1373"/>
  <c r="R41" i="1373"/>
  <c r="S41" i="1373"/>
  <c r="T41" i="1373"/>
  <c r="S44" i="1373"/>
  <c r="T44" i="1373"/>
  <c r="R45" i="1373"/>
  <c r="S45" i="1373"/>
  <c r="T45" i="1373"/>
  <c r="R34" i="1464"/>
  <c r="K2" i="1352" l="1"/>
  <c r="T57" i="1435"/>
  <c r="T56" i="1435"/>
  <c r="T55" i="1435"/>
  <c r="T54" i="1435"/>
  <c r="T53" i="1435"/>
  <c r="T52" i="1435"/>
  <c r="T51" i="1435"/>
  <c r="T50" i="1435"/>
  <c r="T49" i="1435"/>
  <c r="T48" i="1435"/>
  <c r="T47" i="1435"/>
  <c r="T46" i="1435"/>
  <c r="T45" i="1435"/>
  <c r="T44" i="1435"/>
  <c r="T43" i="1435"/>
  <c r="T42" i="1435"/>
  <c r="T41" i="1435"/>
  <c r="T40" i="1435"/>
  <c r="T39" i="1435"/>
  <c r="T38" i="1435"/>
  <c r="T37" i="1435"/>
  <c r="T36" i="1435"/>
  <c r="T35" i="1435"/>
  <c r="T34" i="1435"/>
  <c r="T33" i="1435"/>
  <c r="T32" i="1435"/>
  <c r="T31" i="1435"/>
  <c r="T30" i="1435"/>
  <c r="T29" i="1435"/>
  <c r="T28" i="1435"/>
  <c r="T27" i="1435"/>
  <c r="T26" i="1435"/>
  <c r="T25" i="1435"/>
  <c r="T24" i="1435"/>
  <c r="T23" i="1435"/>
  <c r="T22" i="1435"/>
  <c r="T21" i="1435"/>
  <c r="T20" i="1435"/>
  <c r="T19" i="1435"/>
  <c r="T18" i="1435"/>
  <c r="T17" i="1435"/>
  <c r="T16" i="1435"/>
  <c r="T15" i="1435"/>
  <c r="T14" i="1435"/>
  <c r="T13" i="1435"/>
  <c r="T12" i="1435"/>
  <c r="T11" i="1435"/>
  <c r="T10" i="1435"/>
  <c r="T9" i="1435"/>
  <c r="T8" i="1435"/>
  <c r="T7" i="1435"/>
  <c r="T6" i="1435"/>
  <c r="S6" i="1435"/>
  <c r="R6" i="1435"/>
  <c r="Q6" i="1435"/>
  <c r="T5" i="1435"/>
  <c r="S5" i="1435"/>
  <c r="R5" i="1435"/>
  <c r="Q5" i="1435"/>
  <c r="Q5" i="1349" l="1"/>
  <c r="R5" i="1349"/>
  <c r="S5" i="1349"/>
  <c r="T5" i="1466"/>
  <c r="S5" i="1466"/>
  <c r="R5" i="1466"/>
  <c r="S56" i="1375" l="1"/>
  <c r="R56" i="1375"/>
  <c r="Q56" i="1375"/>
  <c r="S55" i="1375"/>
  <c r="R55" i="1375"/>
  <c r="Q55" i="1375"/>
  <c r="S52" i="1375"/>
  <c r="R52" i="1375"/>
  <c r="Q52" i="1375"/>
  <c r="S51" i="1375"/>
  <c r="R51" i="1375"/>
  <c r="Q51" i="1375"/>
  <c r="S45" i="1375"/>
  <c r="R45" i="1375"/>
  <c r="Q45" i="1375"/>
  <c r="S44" i="1375"/>
  <c r="R44" i="1375"/>
  <c r="Q44" i="1375"/>
  <c r="S43" i="1375"/>
  <c r="R43" i="1375"/>
  <c r="Q43" i="1375"/>
  <c r="S42" i="1375"/>
  <c r="R42" i="1375"/>
  <c r="Q42" i="1375"/>
  <c r="S41" i="1375"/>
  <c r="R41" i="1375"/>
  <c r="Q41" i="1375"/>
  <c r="S39" i="1375"/>
  <c r="R39" i="1375"/>
  <c r="Q39" i="1375"/>
  <c r="S6" i="1375"/>
  <c r="R6" i="1375"/>
  <c r="Q6" i="1375"/>
  <c r="T52" i="1399"/>
  <c r="S52" i="1399"/>
  <c r="R52" i="1399"/>
  <c r="T51" i="1399"/>
  <c r="S51" i="1399"/>
  <c r="R51" i="1399"/>
  <c r="T45" i="1399"/>
  <c r="S45" i="1399"/>
  <c r="R45" i="1399"/>
  <c r="T44" i="1399"/>
  <c r="S44" i="1399"/>
  <c r="R44" i="1399"/>
  <c r="T43" i="1399"/>
  <c r="S43" i="1399"/>
  <c r="R43" i="1399"/>
  <c r="T41" i="1399"/>
  <c r="S41" i="1399"/>
  <c r="R41" i="1399"/>
  <c r="T40" i="1399"/>
  <c r="S40" i="1399"/>
  <c r="R40" i="1399"/>
  <c r="T37" i="1399"/>
  <c r="S37" i="1399"/>
  <c r="R37" i="1399"/>
  <c r="T16" i="1399"/>
  <c r="S16" i="1399"/>
  <c r="R16" i="1399"/>
  <c r="S41" i="1403"/>
  <c r="R41" i="1403"/>
  <c r="T40" i="1403"/>
  <c r="S40" i="1403"/>
  <c r="R40" i="1403"/>
  <c r="T35" i="1403"/>
  <c r="S35" i="1403"/>
  <c r="R35" i="1403"/>
  <c r="T32" i="1403"/>
  <c r="S32" i="1403"/>
  <c r="R32" i="1403"/>
  <c r="T30" i="1403"/>
  <c r="S30" i="1403"/>
  <c r="R30" i="1403"/>
  <c r="T16" i="1403"/>
  <c r="S16" i="1403"/>
  <c r="R16" i="1403"/>
  <c r="T16" i="1398"/>
  <c r="S16" i="1398"/>
  <c r="R16" i="1398"/>
  <c r="T45" i="1402"/>
  <c r="S45" i="1402"/>
  <c r="R45" i="1402"/>
  <c r="T44" i="1402"/>
  <c r="S44" i="1402"/>
  <c r="R44" i="1402"/>
  <c r="T43" i="1402"/>
  <c r="S43" i="1402"/>
  <c r="R43" i="1402"/>
  <c r="T41" i="1402"/>
  <c r="S41" i="1402"/>
  <c r="R41" i="1402"/>
  <c r="T40" i="1402"/>
  <c r="S40" i="1402"/>
  <c r="R40" i="1402"/>
  <c r="T32" i="1402"/>
  <c r="S32" i="1402"/>
  <c r="R32" i="1402"/>
  <c r="T30" i="1402"/>
  <c r="S30" i="1402"/>
  <c r="R30" i="1402"/>
  <c r="T16" i="1402"/>
  <c r="S16" i="1402"/>
  <c r="R16" i="1402"/>
  <c r="T6" i="1398"/>
  <c r="R6" i="1398"/>
  <c r="S6" i="1398"/>
  <c r="Q6" i="1404"/>
  <c r="R6" i="1404"/>
  <c r="U6" i="1356"/>
  <c r="J1" i="1369" l="1"/>
  <c r="K1" i="1368"/>
  <c r="U57" i="1470" l="1"/>
  <c r="U56" i="1470"/>
  <c r="U55" i="1470"/>
  <c r="U54" i="1470"/>
  <c r="U53" i="1470"/>
  <c r="U52" i="1470"/>
  <c r="U51" i="1470"/>
  <c r="U50" i="1470"/>
  <c r="U49" i="1470"/>
  <c r="U48" i="1470"/>
  <c r="U47" i="1470"/>
  <c r="U46" i="1470"/>
  <c r="U45" i="1470"/>
  <c r="U44" i="1470"/>
  <c r="U43" i="1470"/>
  <c r="U42" i="1470"/>
  <c r="U41" i="1470"/>
  <c r="U40" i="1470"/>
  <c r="U39" i="1470"/>
  <c r="U38" i="1470"/>
  <c r="U37" i="1470"/>
  <c r="U36" i="1470"/>
  <c r="U35" i="1470"/>
  <c r="U34" i="1470"/>
  <c r="U33" i="1470"/>
  <c r="U32" i="1470"/>
  <c r="U31" i="1470"/>
  <c r="U30" i="1470"/>
  <c r="U29" i="1470"/>
  <c r="U28" i="1470"/>
  <c r="U27" i="1470"/>
  <c r="U26" i="1470"/>
  <c r="U25" i="1470"/>
  <c r="U24" i="1470"/>
  <c r="U23" i="1470"/>
  <c r="U22" i="1470"/>
  <c r="U21" i="1470"/>
  <c r="U20" i="1470"/>
  <c r="U19" i="1470"/>
  <c r="U18" i="1470"/>
  <c r="U17" i="1470"/>
  <c r="U16" i="1470"/>
  <c r="U15" i="1470"/>
  <c r="U14" i="1470"/>
  <c r="U13" i="1470"/>
  <c r="U12" i="1470"/>
  <c r="U11" i="1470"/>
  <c r="U10" i="1470"/>
  <c r="U9" i="1470"/>
  <c r="U8" i="1470"/>
  <c r="U7" i="1470"/>
  <c r="U6" i="1470"/>
  <c r="U5" i="1470"/>
  <c r="T5" i="1470"/>
  <c r="S5" i="1470"/>
  <c r="R5" i="1470"/>
  <c r="K2" i="1470"/>
  <c r="K1" i="1470"/>
  <c r="T5" i="1352"/>
  <c r="S52" i="1418" l="1"/>
  <c r="R52" i="1418"/>
  <c r="Q52" i="1418"/>
  <c r="S51" i="1418"/>
  <c r="R51" i="1418"/>
  <c r="Q51" i="1418"/>
  <c r="S45" i="1418"/>
  <c r="R45" i="1418"/>
  <c r="Q45" i="1418"/>
  <c r="S44" i="1418"/>
  <c r="R44" i="1418"/>
  <c r="Q44" i="1418"/>
  <c r="S43" i="1418"/>
  <c r="R43" i="1418"/>
  <c r="Q43" i="1418"/>
  <c r="S41" i="1418"/>
  <c r="R41" i="1418"/>
  <c r="Q41" i="1418"/>
  <c r="S16" i="1418"/>
  <c r="R16" i="1418"/>
  <c r="Q16" i="1418"/>
  <c r="S6" i="1418"/>
  <c r="R6" i="1418"/>
  <c r="Q6" i="1418"/>
  <c r="S52" i="1419"/>
  <c r="R52" i="1419"/>
  <c r="Q52" i="1419"/>
  <c r="S51" i="1419"/>
  <c r="R51" i="1419"/>
  <c r="Q51" i="1419"/>
  <c r="S45" i="1419"/>
  <c r="R45" i="1419"/>
  <c r="Q45" i="1419"/>
  <c r="S44" i="1419"/>
  <c r="R44" i="1419"/>
  <c r="Q44" i="1419"/>
  <c r="S43" i="1419"/>
  <c r="R43" i="1419"/>
  <c r="Q43" i="1419"/>
  <c r="S41" i="1419"/>
  <c r="R41" i="1419"/>
  <c r="Q41" i="1419"/>
  <c r="S16" i="1419"/>
  <c r="R16" i="1419"/>
  <c r="Q16" i="1419"/>
  <c r="S12" i="1419"/>
  <c r="R12" i="1419"/>
  <c r="Q12" i="1419"/>
  <c r="S6" i="1419"/>
  <c r="R6" i="1419"/>
  <c r="Q6" i="1419"/>
  <c r="S56" i="1416"/>
  <c r="R56" i="1416"/>
  <c r="Q56" i="1416"/>
  <c r="S55" i="1416"/>
  <c r="R55" i="1416"/>
  <c r="Q55" i="1416"/>
  <c r="S52" i="1416"/>
  <c r="R52" i="1416"/>
  <c r="Q52" i="1416"/>
  <c r="S51" i="1416"/>
  <c r="R51" i="1416"/>
  <c r="Q51" i="1416"/>
  <c r="S45" i="1416"/>
  <c r="R45" i="1416"/>
  <c r="Q45" i="1416"/>
  <c r="S44" i="1416"/>
  <c r="R44" i="1416"/>
  <c r="Q44" i="1416"/>
  <c r="S43" i="1416"/>
  <c r="R43" i="1416"/>
  <c r="Q43" i="1416"/>
  <c r="S42" i="1416"/>
  <c r="R42" i="1416"/>
  <c r="Q42" i="1416"/>
  <c r="S41" i="1416"/>
  <c r="R41" i="1416"/>
  <c r="Q41" i="1416"/>
  <c r="S39" i="1416"/>
  <c r="R39" i="1416"/>
  <c r="Q39" i="1416"/>
  <c r="S38" i="1416"/>
  <c r="R38" i="1416"/>
  <c r="Q38" i="1416"/>
  <c r="S16" i="1416"/>
  <c r="R16" i="1416"/>
  <c r="Q16" i="1416"/>
  <c r="S6" i="1416"/>
  <c r="R6" i="1416"/>
  <c r="Q6" i="1416"/>
  <c r="S56" i="1415" l="1"/>
  <c r="R56" i="1415"/>
  <c r="Q56" i="1415"/>
  <c r="S55" i="1415"/>
  <c r="R55" i="1415"/>
  <c r="Q55" i="1415"/>
  <c r="S6" i="1415"/>
  <c r="R6" i="1415"/>
  <c r="Q6" i="1415"/>
  <c r="T6" i="1466" l="1"/>
  <c r="S6" i="1466"/>
  <c r="R6" i="1466"/>
  <c r="T6" i="1465"/>
  <c r="S6" i="1465"/>
  <c r="R6" i="1465"/>
  <c r="S6" i="1409"/>
  <c r="R6" i="1409"/>
  <c r="Q6" i="1409"/>
  <c r="S6" i="1412"/>
  <c r="R6" i="1412"/>
  <c r="Q6" i="1412"/>
  <c r="R30" i="1464" l="1"/>
  <c r="S6" i="1376" l="1"/>
  <c r="R6" i="1376"/>
  <c r="Q6" i="1376"/>
  <c r="S6" i="1459" l="1"/>
  <c r="R6" i="1459"/>
  <c r="Q6" i="1459"/>
  <c r="Q5" i="1459"/>
  <c r="R5" i="1459"/>
  <c r="S5" i="1459"/>
  <c r="S6" i="1458"/>
  <c r="R6" i="1458"/>
  <c r="Q6" i="1458"/>
  <c r="S6" i="1436" l="1"/>
  <c r="R6" i="1436"/>
  <c r="Q6" i="1436"/>
  <c r="S6" i="1433"/>
  <c r="R6" i="1433"/>
  <c r="Q6" i="1433"/>
  <c r="T6" i="1429"/>
  <c r="S6" i="1429"/>
  <c r="R6" i="1429"/>
  <c r="U5" i="1427" l="1"/>
  <c r="U6" i="1427"/>
  <c r="U7" i="1427"/>
  <c r="U8" i="1427"/>
  <c r="U9" i="1427"/>
  <c r="U10" i="1427"/>
  <c r="T57" i="1469" l="1"/>
  <c r="T56" i="1469"/>
  <c r="T55" i="1469"/>
  <c r="T54" i="1469"/>
  <c r="T53" i="1469"/>
  <c r="T52" i="1469"/>
  <c r="T51" i="1469"/>
  <c r="T50" i="1469"/>
  <c r="T49" i="1469"/>
  <c r="T48" i="1469"/>
  <c r="T47" i="1469"/>
  <c r="T46" i="1469"/>
  <c r="T45" i="1469"/>
  <c r="T44" i="1469"/>
  <c r="T43" i="1469"/>
  <c r="T42" i="1469"/>
  <c r="T41" i="1469"/>
  <c r="T40" i="1469"/>
  <c r="T39" i="1469"/>
  <c r="T38" i="1469"/>
  <c r="T37" i="1469"/>
  <c r="T36" i="1469"/>
  <c r="T35" i="1469"/>
  <c r="T34" i="1469"/>
  <c r="T33" i="1469"/>
  <c r="T32" i="1469"/>
  <c r="T31" i="1469"/>
  <c r="T30" i="1469"/>
  <c r="T29" i="1469"/>
  <c r="T28" i="1469"/>
  <c r="T27" i="1469"/>
  <c r="T26" i="1469"/>
  <c r="T25" i="1469"/>
  <c r="T24" i="1469"/>
  <c r="T23" i="1469"/>
  <c r="T22" i="1469"/>
  <c r="T21" i="1469"/>
  <c r="T20" i="1469"/>
  <c r="T19" i="1469"/>
  <c r="T18" i="1469"/>
  <c r="T17" i="1469"/>
  <c r="T16" i="1469"/>
  <c r="T15" i="1469"/>
  <c r="T14" i="1469"/>
  <c r="T13" i="1469"/>
  <c r="T12" i="1469"/>
  <c r="T11" i="1469"/>
  <c r="T10" i="1469"/>
  <c r="T9" i="1469"/>
  <c r="T8" i="1469"/>
  <c r="T7" i="1469"/>
  <c r="T6" i="1469"/>
  <c r="T5" i="1469"/>
  <c r="S5" i="1469"/>
  <c r="R5" i="1469"/>
  <c r="Q5" i="1469"/>
  <c r="J2" i="1469"/>
  <c r="J1" i="1469"/>
  <c r="R5" i="1315" l="1"/>
  <c r="S5" i="1315"/>
  <c r="T5" i="1315"/>
  <c r="U5" i="1315"/>
  <c r="U6" i="1315"/>
  <c r="U7" i="1315"/>
  <c r="U8" i="1315"/>
  <c r="U9" i="1315"/>
  <c r="U10" i="1315"/>
  <c r="U11" i="1310" l="1"/>
  <c r="U12" i="1310"/>
  <c r="U13" i="1310"/>
  <c r="S6" i="1402" l="1"/>
  <c r="R6" i="1402"/>
  <c r="T6" i="1417" l="1"/>
  <c r="S6" i="1417"/>
  <c r="R6" i="1417"/>
  <c r="S6" i="1411" l="1"/>
  <c r="R6" i="1411"/>
  <c r="Q6" i="1411"/>
  <c r="S6" i="1408"/>
  <c r="R6" i="1408"/>
  <c r="Q6" i="1408"/>
  <c r="T6" i="1402"/>
  <c r="S6" i="1400"/>
  <c r="R6" i="1400"/>
  <c r="T52" i="1464" l="1"/>
  <c r="S52" i="1464"/>
  <c r="R52" i="1464"/>
  <c r="T51" i="1464"/>
  <c r="S51" i="1464"/>
  <c r="R51" i="1464"/>
  <c r="T45" i="1464"/>
  <c r="S45" i="1464"/>
  <c r="R45" i="1464"/>
  <c r="T44" i="1464"/>
  <c r="S44" i="1464"/>
  <c r="R44" i="1464"/>
  <c r="T43" i="1464"/>
  <c r="S43" i="1464"/>
  <c r="R43" i="1464"/>
  <c r="S6" i="1369" l="1"/>
  <c r="R6" i="1369"/>
  <c r="Q6" i="1369"/>
  <c r="R6" i="1367"/>
  <c r="S6" i="1367"/>
  <c r="Q6" i="1367"/>
  <c r="Q5" i="1367"/>
  <c r="K2" i="1460" l="1"/>
  <c r="U55" i="1403"/>
  <c r="U56" i="1403"/>
  <c r="W29" i="1338"/>
  <c r="T5" i="1313"/>
  <c r="U44" i="1312"/>
  <c r="U43" i="1312"/>
  <c r="T57" i="1425" l="1"/>
  <c r="T56" i="1425"/>
  <c r="T55" i="1425"/>
  <c r="T54" i="1425"/>
  <c r="T53" i="1425"/>
  <c r="T52" i="1425"/>
  <c r="T51" i="1425"/>
  <c r="T50" i="1425"/>
  <c r="T49" i="1425"/>
  <c r="T48" i="1425"/>
  <c r="T47" i="1425"/>
  <c r="T46" i="1425"/>
  <c r="T45" i="1425"/>
  <c r="T44" i="1425"/>
  <c r="T43" i="1425"/>
  <c r="T42" i="1425"/>
  <c r="T41" i="1425"/>
  <c r="T40" i="1425"/>
  <c r="T39" i="1425"/>
  <c r="T38" i="1425"/>
  <c r="T37" i="1425"/>
  <c r="T36" i="1425"/>
  <c r="T35" i="1425"/>
  <c r="T34" i="1425"/>
  <c r="T33" i="1425"/>
  <c r="T32" i="1425"/>
  <c r="T31" i="1425"/>
  <c r="T30" i="1425"/>
  <c r="T29" i="1425"/>
  <c r="T28" i="1425"/>
  <c r="T27" i="1425"/>
  <c r="T26" i="1425"/>
  <c r="T25" i="1425"/>
  <c r="T24" i="1425"/>
  <c r="T23" i="1425"/>
  <c r="T22" i="1425"/>
  <c r="T21" i="1425"/>
  <c r="T20" i="1425"/>
  <c r="T19" i="1425"/>
  <c r="T18" i="1425"/>
  <c r="T17" i="1425"/>
  <c r="T16" i="1425"/>
  <c r="T15" i="1425"/>
  <c r="T14" i="1425"/>
  <c r="T13" i="1425"/>
  <c r="T12" i="1425"/>
  <c r="T11" i="1425"/>
  <c r="T10" i="1425"/>
  <c r="T9" i="1425"/>
  <c r="T8" i="1425"/>
  <c r="T7" i="1425"/>
  <c r="T6" i="1425"/>
  <c r="U57" i="1426"/>
  <c r="U56" i="1426"/>
  <c r="U55" i="1426"/>
  <c r="U54" i="1426"/>
  <c r="U53" i="1426"/>
  <c r="U52" i="1426"/>
  <c r="U51" i="1426"/>
  <c r="U50" i="1426"/>
  <c r="U49" i="1426"/>
  <c r="U48" i="1426"/>
  <c r="U47" i="1426"/>
  <c r="U46" i="1426"/>
  <c r="U45" i="1426"/>
  <c r="U44" i="1426"/>
  <c r="U43" i="1426"/>
  <c r="U42" i="1426"/>
  <c r="U41" i="1426"/>
  <c r="U40" i="1426"/>
  <c r="U39" i="1426"/>
  <c r="U38" i="1426"/>
  <c r="U37" i="1426"/>
  <c r="U36" i="1426"/>
  <c r="U35" i="1426"/>
  <c r="U34" i="1426"/>
  <c r="U33" i="1426"/>
  <c r="U32" i="1426"/>
  <c r="U31" i="1426"/>
  <c r="U30" i="1426"/>
  <c r="U29" i="1426"/>
  <c r="U28" i="1426"/>
  <c r="U27" i="1426"/>
  <c r="U26" i="1426"/>
  <c r="U25" i="1426"/>
  <c r="U24" i="1426"/>
  <c r="U23" i="1426"/>
  <c r="U22" i="1426"/>
  <c r="U21" i="1426"/>
  <c r="U20" i="1426"/>
  <c r="U19" i="1426"/>
  <c r="U18" i="1426"/>
  <c r="U17" i="1426"/>
  <c r="U16" i="1426"/>
  <c r="U15" i="1426"/>
  <c r="U14" i="1426"/>
  <c r="U13" i="1426"/>
  <c r="U12" i="1426"/>
  <c r="U11" i="1426"/>
  <c r="U10" i="1426"/>
  <c r="U9" i="1426"/>
  <c r="U8" i="1426"/>
  <c r="U7" i="1426"/>
  <c r="U6" i="1426"/>
  <c r="U57" i="1427"/>
  <c r="U56" i="1427"/>
  <c r="U55" i="1427"/>
  <c r="U54" i="1427"/>
  <c r="U53" i="1427"/>
  <c r="U52" i="1427"/>
  <c r="U51" i="1427"/>
  <c r="U50" i="1427"/>
  <c r="U49" i="1427"/>
  <c r="U48" i="1427"/>
  <c r="U47" i="1427"/>
  <c r="U46" i="1427"/>
  <c r="U45" i="1427"/>
  <c r="U44" i="1427"/>
  <c r="U43" i="1427"/>
  <c r="U42" i="1427"/>
  <c r="U41" i="1427"/>
  <c r="U40" i="1427"/>
  <c r="U39" i="1427"/>
  <c r="U38" i="1427"/>
  <c r="U37" i="1427"/>
  <c r="U36" i="1427"/>
  <c r="U35" i="1427"/>
  <c r="U34" i="1427"/>
  <c r="U33" i="1427"/>
  <c r="U32" i="1427"/>
  <c r="U31" i="1427"/>
  <c r="U30" i="1427"/>
  <c r="U29" i="1427"/>
  <c r="U28" i="1427"/>
  <c r="U27" i="1427"/>
  <c r="U26" i="1427"/>
  <c r="U25" i="1427"/>
  <c r="U24" i="1427"/>
  <c r="U23" i="1427"/>
  <c r="U22" i="1427"/>
  <c r="U21" i="1427"/>
  <c r="U20" i="1427"/>
  <c r="U19" i="1427"/>
  <c r="U18" i="1427"/>
  <c r="U17" i="1427"/>
  <c r="U16" i="1427"/>
  <c r="U15" i="1427"/>
  <c r="U14" i="1427"/>
  <c r="U13" i="1427"/>
  <c r="U12" i="1427"/>
  <c r="U11" i="1427"/>
  <c r="U57" i="1429"/>
  <c r="U56" i="1429"/>
  <c r="U55" i="1429"/>
  <c r="U54" i="1429"/>
  <c r="U53" i="1429"/>
  <c r="U52" i="1429"/>
  <c r="U51" i="1429"/>
  <c r="U50" i="1429"/>
  <c r="U49" i="1429"/>
  <c r="U48" i="1429"/>
  <c r="U47" i="1429"/>
  <c r="U46" i="1429"/>
  <c r="U45" i="1429"/>
  <c r="U44" i="1429"/>
  <c r="U43" i="1429"/>
  <c r="U42" i="1429"/>
  <c r="U41" i="1429"/>
  <c r="U40" i="1429"/>
  <c r="U39" i="1429"/>
  <c r="U38" i="1429"/>
  <c r="U37" i="1429"/>
  <c r="U36" i="1429"/>
  <c r="U35" i="1429"/>
  <c r="U34" i="1429"/>
  <c r="U33" i="1429"/>
  <c r="U32" i="1429"/>
  <c r="U31" i="1429"/>
  <c r="U30" i="1429"/>
  <c r="U29" i="1429"/>
  <c r="U28" i="1429"/>
  <c r="U27" i="1429"/>
  <c r="U26" i="1429"/>
  <c r="U25" i="1429"/>
  <c r="U24" i="1429"/>
  <c r="U23" i="1429"/>
  <c r="U22" i="1429"/>
  <c r="U21" i="1429"/>
  <c r="U20" i="1429"/>
  <c r="U19" i="1429"/>
  <c r="U18" i="1429"/>
  <c r="U17" i="1429"/>
  <c r="U16" i="1429"/>
  <c r="U15" i="1429"/>
  <c r="U14" i="1429"/>
  <c r="U13" i="1429"/>
  <c r="U12" i="1429"/>
  <c r="U11" i="1429"/>
  <c r="U10" i="1429"/>
  <c r="U9" i="1429"/>
  <c r="U8" i="1429"/>
  <c r="U7" i="1429"/>
  <c r="U6" i="1429"/>
  <c r="U57" i="1430"/>
  <c r="U56" i="1430"/>
  <c r="U55" i="1430"/>
  <c r="U54" i="1430"/>
  <c r="U53" i="1430"/>
  <c r="U52" i="1430"/>
  <c r="U51" i="1430"/>
  <c r="U50" i="1430"/>
  <c r="U49" i="1430"/>
  <c r="U48" i="1430"/>
  <c r="U47" i="1430"/>
  <c r="U46" i="1430"/>
  <c r="U45" i="1430"/>
  <c r="U44" i="1430"/>
  <c r="U43" i="1430"/>
  <c r="U42" i="1430"/>
  <c r="U41" i="1430"/>
  <c r="U40" i="1430"/>
  <c r="U39" i="1430"/>
  <c r="U38" i="1430"/>
  <c r="U37" i="1430"/>
  <c r="U36" i="1430"/>
  <c r="U35" i="1430"/>
  <c r="U34" i="1430"/>
  <c r="U33" i="1430"/>
  <c r="U32" i="1430"/>
  <c r="U31" i="1430"/>
  <c r="U30" i="1430"/>
  <c r="U29" i="1430"/>
  <c r="U28" i="1430"/>
  <c r="U27" i="1430"/>
  <c r="U26" i="1430"/>
  <c r="U25" i="1430"/>
  <c r="U24" i="1430"/>
  <c r="U23" i="1430"/>
  <c r="U22" i="1430"/>
  <c r="U21" i="1430"/>
  <c r="U20" i="1430"/>
  <c r="U19" i="1430"/>
  <c r="U18" i="1430"/>
  <c r="U17" i="1430"/>
  <c r="U16" i="1430"/>
  <c r="U15" i="1430"/>
  <c r="U14" i="1430"/>
  <c r="U13" i="1430"/>
  <c r="U12" i="1430"/>
  <c r="U11" i="1430"/>
  <c r="U10" i="1430"/>
  <c r="U9" i="1430"/>
  <c r="U8" i="1430"/>
  <c r="U7" i="1430"/>
  <c r="U6" i="1430"/>
  <c r="U57" i="1431"/>
  <c r="U56" i="1431"/>
  <c r="U55" i="1431"/>
  <c r="U54" i="1431"/>
  <c r="U53" i="1431"/>
  <c r="U52" i="1431"/>
  <c r="U51" i="1431"/>
  <c r="U50" i="1431"/>
  <c r="U49" i="1431"/>
  <c r="U48" i="1431"/>
  <c r="U47" i="1431"/>
  <c r="U46" i="1431"/>
  <c r="U45" i="1431"/>
  <c r="U44" i="1431"/>
  <c r="U43" i="1431"/>
  <c r="U42" i="1431"/>
  <c r="U41" i="1431"/>
  <c r="U40" i="1431"/>
  <c r="U39" i="1431"/>
  <c r="U38" i="1431"/>
  <c r="U37" i="1431"/>
  <c r="U36" i="1431"/>
  <c r="U35" i="1431"/>
  <c r="U34" i="1431"/>
  <c r="U33" i="1431"/>
  <c r="U32" i="1431"/>
  <c r="U31" i="1431"/>
  <c r="U30" i="1431"/>
  <c r="U29" i="1431"/>
  <c r="U28" i="1431"/>
  <c r="U27" i="1431"/>
  <c r="U26" i="1431"/>
  <c r="U25" i="1431"/>
  <c r="U24" i="1431"/>
  <c r="U23" i="1431"/>
  <c r="U22" i="1431"/>
  <c r="U21" i="1431"/>
  <c r="U20" i="1431"/>
  <c r="U19" i="1431"/>
  <c r="U18" i="1431"/>
  <c r="U17" i="1431"/>
  <c r="U16" i="1431"/>
  <c r="U15" i="1431"/>
  <c r="U14" i="1431"/>
  <c r="U13" i="1431"/>
  <c r="U12" i="1431"/>
  <c r="U11" i="1431"/>
  <c r="U10" i="1431"/>
  <c r="U9" i="1431"/>
  <c r="U8" i="1431"/>
  <c r="U7" i="1431"/>
  <c r="U6" i="1431"/>
  <c r="T57" i="1432"/>
  <c r="T56" i="1432"/>
  <c r="T55" i="1432"/>
  <c r="T54" i="1432"/>
  <c r="T53" i="1432"/>
  <c r="T52" i="1432"/>
  <c r="T51" i="1432"/>
  <c r="T50" i="1432"/>
  <c r="T49" i="1432"/>
  <c r="T48" i="1432"/>
  <c r="T47" i="1432"/>
  <c r="T46" i="1432"/>
  <c r="T45" i="1432"/>
  <c r="T44" i="1432"/>
  <c r="T43" i="1432"/>
  <c r="T42" i="1432"/>
  <c r="T41" i="1432"/>
  <c r="T40" i="1432"/>
  <c r="T39" i="1432"/>
  <c r="T38" i="1432"/>
  <c r="T37" i="1432"/>
  <c r="T36" i="1432"/>
  <c r="T35" i="1432"/>
  <c r="T34" i="1432"/>
  <c r="T33" i="1432"/>
  <c r="T32" i="1432"/>
  <c r="T31" i="1432"/>
  <c r="T30" i="1432"/>
  <c r="T29" i="1432"/>
  <c r="T28" i="1432"/>
  <c r="T27" i="1432"/>
  <c r="T26" i="1432"/>
  <c r="T25" i="1432"/>
  <c r="T24" i="1432"/>
  <c r="T23" i="1432"/>
  <c r="T22" i="1432"/>
  <c r="T21" i="1432"/>
  <c r="T20" i="1432"/>
  <c r="T19" i="1432"/>
  <c r="T18" i="1432"/>
  <c r="T17" i="1432"/>
  <c r="T16" i="1432"/>
  <c r="T15" i="1432"/>
  <c r="T14" i="1432"/>
  <c r="T13" i="1432"/>
  <c r="T12" i="1432"/>
  <c r="T11" i="1432"/>
  <c r="T10" i="1432"/>
  <c r="T9" i="1432"/>
  <c r="T8" i="1432"/>
  <c r="T7" i="1432"/>
  <c r="T6" i="1432"/>
  <c r="T57" i="1433"/>
  <c r="T56" i="1433"/>
  <c r="T55" i="1433"/>
  <c r="T54" i="1433"/>
  <c r="T53" i="1433"/>
  <c r="T52" i="1433"/>
  <c r="T51" i="1433"/>
  <c r="T50" i="1433"/>
  <c r="T49" i="1433"/>
  <c r="T48" i="1433"/>
  <c r="T47" i="1433"/>
  <c r="T46" i="1433"/>
  <c r="T45" i="1433"/>
  <c r="T44" i="1433"/>
  <c r="T43" i="1433"/>
  <c r="T42" i="1433"/>
  <c r="T41" i="1433"/>
  <c r="T40" i="1433"/>
  <c r="T39" i="1433"/>
  <c r="T38" i="1433"/>
  <c r="T37" i="1433"/>
  <c r="T36" i="1433"/>
  <c r="T35" i="1433"/>
  <c r="T34" i="1433"/>
  <c r="T33" i="1433"/>
  <c r="T32" i="1433"/>
  <c r="T31" i="1433"/>
  <c r="T30" i="1433"/>
  <c r="T29" i="1433"/>
  <c r="T28" i="1433"/>
  <c r="T27" i="1433"/>
  <c r="T26" i="1433"/>
  <c r="T25" i="1433"/>
  <c r="T24" i="1433"/>
  <c r="T23" i="1433"/>
  <c r="T22" i="1433"/>
  <c r="T21" i="1433"/>
  <c r="T20" i="1433"/>
  <c r="T19" i="1433"/>
  <c r="T18" i="1433"/>
  <c r="T17" i="1433"/>
  <c r="T16" i="1433"/>
  <c r="T15" i="1433"/>
  <c r="T14" i="1433"/>
  <c r="T13" i="1433"/>
  <c r="T12" i="1433"/>
  <c r="T11" i="1433"/>
  <c r="T10" i="1433"/>
  <c r="T9" i="1433"/>
  <c r="T8" i="1433"/>
  <c r="T7" i="1433"/>
  <c r="T6" i="1433"/>
  <c r="T57" i="1434"/>
  <c r="T56" i="1434"/>
  <c r="T55" i="1434"/>
  <c r="T54" i="1434"/>
  <c r="T53" i="1434"/>
  <c r="T52" i="1434"/>
  <c r="T51" i="1434"/>
  <c r="T50" i="1434"/>
  <c r="T49" i="1434"/>
  <c r="T48" i="1434"/>
  <c r="T47" i="1434"/>
  <c r="T46" i="1434"/>
  <c r="T45" i="1434"/>
  <c r="T44" i="1434"/>
  <c r="T43" i="1434"/>
  <c r="T42" i="1434"/>
  <c r="T41" i="1434"/>
  <c r="T40" i="1434"/>
  <c r="T39" i="1434"/>
  <c r="T38" i="1434"/>
  <c r="T37" i="1434"/>
  <c r="T36" i="1434"/>
  <c r="T35" i="1434"/>
  <c r="T34" i="1434"/>
  <c r="T33" i="1434"/>
  <c r="T32" i="1434"/>
  <c r="T31" i="1434"/>
  <c r="T30" i="1434"/>
  <c r="T29" i="1434"/>
  <c r="T28" i="1434"/>
  <c r="T27" i="1434"/>
  <c r="T26" i="1434"/>
  <c r="T25" i="1434"/>
  <c r="T24" i="1434"/>
  <c r="T23" i="1434"/>
  <c r="T22" i="1434"/>
  <c r="T21" i="1434"/>
  <c r="T20" i="1434"/>
  <c r="T19" i="1434"/>
  <c r="T18" i="1434"/>
  <c r="T17" i="1434"/>
  <c r="T16" i="1434"/>
  <c r="T15" i="1434"/>
  <c r="T14" i="1434"/>
  <c r="T13" i="1434"/>
  <c r="T12" i="1434"/>
  <c r="T11" i="1434"/>
  <c r="T10" i="1434"/>
  <c r="T9" i="1434"/>
  <c r="T8" i="1434"/>
  <c r="T7" i="1434"/>
  <c r="T6" i="1434"/>
  <c r="T57" i="1436"/>
  <c r="T56" i="1436"/>
  <c r="T55" i="1436"/>
  <c r="T54" i="1436"/>
  <c r="T53" i="1436"/>
  <c r="T52" i="1436"/>
  <c r="T51" i="1436"/>
  <c r="T50" i="1436"/>
  <c r="T49" i="1436"/>
  <c r="T48" i="1436"/>
  <c r="T47" i="1436"/>
  <c r="T46" i="1436"/>
  <c r="T45" i="1436"/>
  <c r="T44" i="1436"/>
  <c r="T43" i="1436"/>
  <c r="T42" i="1436"/>
  <c r="T41" i="1436"/>
  <c r="T40" i="1436"/>
  <c r="T39" i="1436"/>
  <c r="T38" i="1436"/>
  <c r="T37" i="1436"/>
  <c r="T36" i="1436"/>
  <c r="T35" i="1436"/>
  <c r="T34" i="1436"/>
  <c r="T33" i="1436"/>
  <c r="T32" i="1436"/>
  <c r="T31" i="1436"/>
  <c r="T30" i="1436"/>
  <c r="T29" i="1436"/>
  <c r="T28" i="1436"/>
  <c r="T27" i="1436"/>
  <c r="T26" i="1436"/>
  <c r="T25" i="1436"/>
  <c r="T24" i="1436"/>
  <c r="T23" i="1436"/>
  <c r="T22" i="1436"/>
  <c r="T21" i="1436"/>
  <c r="T20" i="1436"/>
  <c r="T19" i="1436"/>
  <c r="T18" i="1436"/>
  <c r="T17" i="1436"/>
  <c r="T16" i="1436"/>
  <c r="T15" i="1436"/>
  <c r="T14" i="1436"/>
  <c r="T13" i="1436"/>
  <c r="T12" i="1436"/>
  <c r="T11" i="1436"/>
  <c r="T10" i="1436"/>
  <c r="T9" i="1436"/>
  <c r="T8" i="1436"/>
  <c r="T7" i="1436"/>
  <c r="T6" i="1436"/>
  <c r="U57" i="1437"/>
  <c r="U56" i="1437"/>
  <c r="U55" i="1437"/>
  <c r="U54" i="1437"/>
  <c r="U53" i="1437"/>
  <c r="U52" i="1437"/>
  <c r="U51" i="1437"/>
  <c r="U50" i="1437"/>
  <c r="U49" i="1437"/>
  <c r="U48" i="1437"/>
  <c r="U47" i="1437"/>
  <c r="U46" i="1437"/>
  <c r="U45" i="1437"/>
  <c r="U44" i="1437"/>
  <c r="U43" i="1437"/>
  <c r="U42" i="1437"/>
  <c r="U41" i="1437"/>
  <c r="U40" i="1437"/>
  <c r="U39" i="1437"/>
  <c r="U38" i="1437"/>
  <c r="U37" i="1437"/>
  <c r="U36" i="1437"/>
  <c r="U35" i="1437"/>
  <c r="U34" i="1437"/>
  <c r="U33" i="1437"/>
  <c r="U32" i="1437"/>
  <c r="U31" i="1437"/>
  <c r="U30" i="1437"/>
  <c r="U29" i="1437"/>
  <c r="U28" i="1437"/>
  <c r="U27" i="1437"/>
  <c r="U26" i="1437"/>
  <c r="U25" i="1437"/>
  <c r="U24" i="1437"/>
  <c r="U23" i="1437"/>
  <c r="U22" i="1437"/>
  <c r="U21" i="1437"/>
  <c r="U20" i="1437"/>
  <c r="U19" i="1437"/>
  <c r="U18" i="1437"/>
  <c r="U17" i="1437"/>
  <c r="U16" i="1437"/>
  <c r="U15" i="1437"/>
  <c r="U14" i="1437"/>
  <c r="U13" i="1437"/>
  <c r="U12" i="1437"/>
  <c r="U11" i="1437"/>
  <c r="U10" i="1437"/>
  <c r="U9" i="1437"/>
  <c r="U8" i="1437"/>
  <c r="U7" i="1437"/>
  <c r="U6" i="1437"/>
  <c r="T57" i="1438"/>
  <c r="T56" i="1438"/>
  <c r="T55" i="1438"/>
  <c r="T54" i="1438"/>
  <c r="T52" i="1438"/>
  <c r="T51" i="1438"/>
  <c r="T50" i="1438"/>
  <c r="T49" i="1438"/>
  <c r="T48" i="1438"/>
  <c r="T47" i="1438"/>
  <c r="T46" i="1438"/>
  <c r="T45" i="1438"/>
  <c r="T44" i="1438"/>
  <c r="T43" i="1438"/>
  <c r="T42" i="1438"/>
  <c r="T41" i="1438"/>
  <c r="T40" i="1438"/>
  <c r="T39" i="1438"/>
  <c r="T38" i="1438"/>
  <c r="T37" i="1438"/>
  <c r="T36" i="1438"/>
  <c r="T35" i="1438"/>
  <c r="T34" i="1438"/>
  <c r="T33" i="1438"/>
  <c r="T32" i="1438"/>
  <c r="T31" i="1438"/>
  <c r="T30" i="1438"/>
  <c r="T29" i="1438"/>
  <c r="T28" i="1438"/>
  <c r="T27" i="1438"/>
  <c r="T26" i="1438"/>
  <c r="T25" i="1438"/>
  <c r="T24" i="1438"/>
  <c r="T23" i="1438"/>
  <c r="T22" i="1438"/>
  <c r="T21" i="1438"/>
  <c r="T20" i="1438"/>
  <c r="T19" i="1438"/>
  <c r="T18" i="1438"/>
  <c r="T17" i="1438"/>
  <c r="T16" i="1438"/>
  <c r="T15" i="1438"/>
  <c r="T14" i="1438"/>
  <c r="T13" i="1438"/>
  <c r="T12" i="1438"/>
  <c r="T11" i="1438"/>
  <c r="T10" i="1438"/>
  <c r="T9" i="1438"/>
  <c r="T8" i="1438"/>
  <c r="T7" i="1438"/>
  <c r="T6" i="1438"/>
  <c r="U57" i="1424"/>
  <c r="U56" i="1424"/>
  <c r="U55" i="1424"/>
  <c r="U54" i="1424"/>
  <c r="U53" i="1424"/>
  <c r="U52" i="1424"/>
  <c r="U51" i="1424"/>
  <c r="U50" i="1424"/>
  <c r="U49" i="1424"/>
  <c r="U48" i="1424"/>
  <c r="U47" i="1424"/>
  <c r="U46" i="1424"/>
  <c r="U45" i="1424"/>
  <c r="U44" i="1424"/>
  <c r="U43" i="1424"/>
  <c r="U42" i="1424"/>
  <c r="U41" i="1424"/>
  <c r="U40" i="1424"/>
  <c r="U39" i="1424"/>
  <c r="U38" i="1424"/>
  <c r="U37" i="1424"/>
  <c r="U36" i="1424"/>
  <c r="U35" i="1424"/>
  <c r="U34" i="1424"/>
  <c r="U33" i="1424"/>
  <c r="U32" i="1424"/>
  <c r="U31" i="1424"/>
  <c r="U30" i="1424"/>
  <c r="U29" i="1424"/>
  <c r="U28" i="1424"/>
  <c r="U27" i="1424"/>
  <c r="U26" i="1424"/>
  <c r="U25" i="1424"/>
  <c r="U24" i="1424"/>
  <c r="U23" i="1424"/>
  <c r="U22" i="1424"/>
  <c r="U21" i="1424"/>
  <c r="U20" i="1424"/>
  <c r="U19" i="1424"/>
  <c r="U18" i="1424"/>
  <c r="U17" i="1424"/>
  <c r="U16" i="1424"/>
  <c r="U15" i="1424"/>
  <c r="U14" i="1424"/>
  <c r="U13" i="1424"/>
  <c r="U12" i="1424"/>
  <c r="U11" i="1424"/>
  <c r="U10" i="1424"/>
  <c r="U9" i="1424"/>
  <c r="U8" i="1424"/>
  <c r="U7" i="1424"/>
  <c r="U6" i="1424"/>
  <c r="T5" i="1425"/>
  <c r="S5" i="1425"/>
  <c r="R5" i="1425"/>
  <c r="Q5" i="1425"/>
  <c r="U5" i="1426"/>
  <c r="U5" i="1429"/>
  <c r="U5" i="1430"/>
  <c r="U5" i="1431"/>
  <c r="T5" i="1432"/>
  <c r="S5" i="1432"/>
  <c r="R5" i="1432"/>
  <c r="Q5" i="1432"/>
  <c r="T5" i="1433"/>
  <c r="S5" i="1433"/>
  <c r="R5" i="1433"/>
  <c r="Q5" i="1433"/>
  <c r="T5" i="1434"/>
  <c r="S5" i="1434"/>
  <c r="R5" i="1434"/>
  <c r="Q5" i="1434"/>
  <c r="T5" i="1436"/>
  <c r="S5" i="1436"/>
  <c r="R5" i="1436"/>
  <c r="Q5" i="1436"/>
  <c r="U5" i="1437"/>
  <c r="T5" i="1437"/>
  <c r="S5" i="1437"/>
  <c r="R5" i="1437"/>
  <c r="T5" i="1438"/>
  <c r="S5" i="1438"/>
  <c r="R5" i="1438"/>
  <c r="Q5" i="1438"/>
  <c r="U5" i="1424"/>
  <c r="U57" i="1414"/>
  <c r="U56" i="1414"/>
  <c r="U55" i="1414"/>
  <c r="U54" i="1414"/>
  <c r="U53" i="1414"/>
  <c r="U52" i="1414"/>
  <c r="U51" i="1414"/>
  <c r="U50" i="1414"/>
  <c r="U49" i="1414"/>
  <c r="U48" i="1414"/>
  <c r="U47" i="1414"/>
  <c r="U46" i="1414"/>
  <c r="U45" i="1414"/>
  <c r="U44" i="1414"/>
  <c r="U43" i="1414"/>
  <c r="U42" i="1414"/>
  <c r="U41" i="1414"/>
  <c r="U40" i="1414"/>
  <c r="U39" i="1414"/>
  <c r="U38" i="1414"/>
  <c r="U37" i="1414"/>
  <c r="U36" i="1414"/>
  <c r="U35" i="1414"/>
  <c r="U34" i="1414"/>
  <c r="U33" i="1414"/>
  <c r="U32" i="1414"/>
  <c r="U31" i="1414"/>
  <c r="U30" i="1414"/>
  <c r="U29" i="1414"/>
  <c r="U28" i="1414"/>
  <c r="U27" i="1414"/>
  <c r="U26" i="1414"/>
  <c r="U25" i="1414"/>
  <c r="U24" i="1414"/>
  <c r="U23" i="1414"/>
  <c r="U22" i="1414"/>
  <c r="U21" i="1414"/>
  <c r="U20" i="1414"/>
  <c r="U19" i="1414"/>
  <c r="U18" i="1414"/>
  <c r="U17" i="1414"/>
  <c r="U16" i="1414"/>
  <c r="U15" i="1414"/>
  <c r="U14" i="1414"/>
  <c r="U13" i="1414"/>
  <c r="U12" i="1414"/>
  <c r="U11" i="1414"/>
  <c r="U10" i="1414"/>
  <c r="U9" i="1414"/>
  <c r="U8" i="1414"/>
  <c r="U7" i="1414"/>
  <c r="U6" i="1414"/>
  <c r="T57" i="1415"/>
  <c r="T56" i="1415"/>
  <c r="T55" i="1415"/>
  <c r="T54" i="1415"/>
  <c r="T53" i="1415"/>
  <c r="T52" i="1415"/>
  <c r="T51" i="1415"/>
  <c r="T50" i="1415"/>
  <c r="T49" i="1415"/>
  <c r="T48" i="1415"/>
  <c r="T47" i="1415"/>
  <c r="T46" i="1415"/>
  <c r="T45" i="1415"/>
  <c r="T44" i="1415"/>
  <c r="T43" i="1415"/>
  <c r="T42" i="1415"/>
  <c r="T41" i="1415"/>
  <c r="T40" i="1415"/>
  <c r="T39" i="1415"/>
  <c r="T38" i="1415"/>
  <c r="T37" i="1415"/>
  <c r="T36" i="1415"/>
  <c r="T35" i="1415"/>
  <c r="T34" i="1415"/>
  <c r="T33" i="1415"/>
  <c r="T32" i="1415"/>
  <c r="T31" i="1415"/>
  <c r="T30" i="1415"/>
  <c r="T29" i="1415"/>
  <c r="T28" i="1415"/>
  <c r="T27" i="1415"/>
  <c r="T26" i="1415"/>
  <c r="T25" i="1415"/>
  <c r="T24" i="1415"/>
  <c r="T23" i="1415"/>
  <c r="T22" i="1415"/>
  <c r="T21" i="1415"/>
  <c r="T20" i="1415"/>
  <c r="T19" i="1415"/>
  <c r="T18" i="1415"/>
  <c r="T17" i="1415"/>
  <c r="T16" i="1415"/>
  <c r="T15" i="1415"/>
  <c r="T14" i="1415"/>
  <c r="T13" i="1415"/>
  <c r="T12" i="1415"/>
  <c r="T11" i="1415"/>
  <c r="T10" i="1415"/>
  <c r="T9" i="1415"/>
  <c r="T8" i="1415"/>
  <c r="T7" i="1415"/>
  <c r="T6" i="1415"/>
  <c r="U57" i="1465"/>
  <c r="U56" i="1465"/>
  <c r="U55" i="1465"/>
  <c r="U54" i="1465"/>
  <c r="U53" i="1465"/>
  <c r="U52" i="1465"/>
  <c r="U51" i="1465"/>
  <c r="U50" i="1465"/>
  <c r="U49" i="1465"/>
  <c r="U48" i="1465"/>
  <c r="U47" i="1465"/>
  <c r="U46" i="1465"/>
  <c r="U45" i="1465"/>
  <c r="U44" i="1465"/>
  <c r="U43" i="1465"/>
  <c r="U42" i="1465"/>
  <c r="U41" i="1465"/>
  <c r="U40" i="1465"/>
  <c r="U39" i="1465"/>
  <c r="U38" i="1465"/>
  <c r="U37" i="1465"/>
  <c r="U36" i="1465"/>
  <c r="U35" i="1465"/>
  <c r="U34" i="1465"/>
  <c r="U33" i="1465"/>
  <c r="U32" i="1465"/>
  <c r="U31" i="1465"/>
  <c r="U30" i="1465"/>
  <c r="U29" i="1465"/>
  <c r="U28" i="1465"/>
  <c r="U27" i="1465"/>
  <c r="U26" i="1465"/>
  <c r="U25" i="1465"/>
  <c r="U24" i="1465"/>
  <c r="U23" i="1465"/>
  <c r="U22" i="1465"/>
  <c r="U21" i="1465"/>
  <c r="U20" i="1465"/>
  <c r="U19" i="1465"/>
  <c r="U18" i="1465"/>
  <c r="U17" i="1465"/>
  <c r="U16" i="1465"/>
  <c r="U15" i="1465"/>
  <c r="U14" i="1465"/>
  <c r="U13" i="1465"/>
  <c r="U12" i="1465"/>
  <c r="U11" i="1465"/>
  <c r="U10" i="1465"/>
  <c r="U9" i="1465"/>
  <c r="U8" i="1465"/>
  <c r="U7" i="1465"/>
  <c r="U6" i="1465"/>
  <c r="T57" i="1416"/>
  <c r="T56" i="1416"/>
  <c r="T55" i="1416"/>
  <c r="T54" i="1416"/>
  <c r="T53" i="1416"/>
  <c r="T52" i="1416"/>
  <c r="T51" i="1416"/>
  <c r="T50" i="1416"/>
  <c r="T49" i="1416"/>
  <c r="T48" i="1416"/>
  <c r="T47" i="1416"/>
  <c r="T46" i="1416"/>
  <c r="T45" i="1416"/>
  <c r="T44" i="1416"/>
  <c r="T43" i="1416"/>
  <c r="T42" i="1416"/>
  <c r="T41" i="1416"/>
  <c r="T40" i="1416"/>
  <c r="T39" i="1416"/>
  <c r="T38" i="1416"/>
  <c r="T37" i="1416"/>
  <c r="T36" i="1416"/>
  <c r="T35" i="1416"/>
  <c r="T34" i="1416"/>
  <c r="T33" i="1416"/>
  <c r="T32" i="1416"/>
  <c r="T31" i="1416"/>
  <c r="T30" i="1416"/>
  <c r="T29" i="1416"/>
  <c r="T28" i="1416"/>
  <c r="T27" i="1416"/>
  <c r="T26" i="1416"/>
  <c r="T25" i="1416"/>
  <c r="T24" i="1416"/>
  <c r="T23" i="1416"/>
  <c r="T22" i="1416"/>
  <c r="T21" i="1416"/>
  <c r="T20" i="1416"/>
  <c r="T19" i="1416"/>
  <c r="T18" i="1416"/>
  <c r="T17" i="1416"/>
  <c r="T16" i="1416"/>
  <c r="T15" i="1416"/>
  <c r="T14" i="1416"/>
  <c r="T13" i="1416"/>
  <c r="T12" i="1416"/>
  <c r="T11" i="1416"/>
  <c r="T10" i="1416"/>
  <c r="T9" i="1416"/>
  <c r="T8" i="1416"/>
  <c r="T7" i="1416"/>
  <c r="T6" i="1416"/>
  <c r="U57" i="1466"/>
  <c r="U56" i="1466"/>
  <c r="U55" i="1466"/>
  <c r="U54" i="1466"/>
  <c r="U53" i="1466"/>
  <c r="U52" i="1466"/>
  <c r="U51" i="1466"/>
  <c r="U50" i="1466"/>
  <c r="U49" i="1466"/>
  <c r="U48" i="1466"/>
  <c r="U47" i="1466"/>
  <c r="U46" i="1466"/>
  <c r="U45" i="1466"/>
  <c r="U44" i="1466"/>
  <c r="U43" i="1466"/>
  <c r="U42" i="1466"/>
  <c r="U41" i="1466"/>
  <c r="U40" i="1466"/>
  <c r="U39" i="1466"/>
  <c r="U38" i="1466"/>
  <c r="U37" i="1466"/>
  <c r="U36" i="1466"/>
  <c r="U35" i="1466"/>
  <c r="U34" i="1466"/>
  <c r="U33" i="1466"/>
  <c r="U32" i="1466"/>
  <c r="U31" i="1466"/>
  <c r="U30" i="1466"/>
  <c r="U29" i="1466"/>
  <c r="U28" i="1466"/>
  <c r="U27" i="1466"/>
  <c r="U26" i="1466"/>
  <c r="U25" i="1466"/>
  <c r="U24" i="1466"/>
  <c r="U23" i="1466"/>
  <c r="U22" i="1466"/>
  <c r="U21" i="1466"/>
  <c r="U20" i="1466"/>
  <c r="U19" i="1466"/>
  <c r="U18" i="1466"/>
  <c r="U17" i="1466"/>
  <c r="U16" i="1466"/>
  <c r="U15" i="1466"/>
  <c r="U14" i="1466"/>
  <c r="U13" i="1466"/>
  <c r="U12" i="1466"/>
  <c r="U11" i="1466"/>
  <c r="U10" i="1466"/>
  <c r="U9" i="1466"/>
  <c r="U8" i="1466"/>
  <c r="U7" i="1466"/>
  <c r="U6" i="1466"/>
  <c r="U57" i="1417"/>
  <c r="U56" i="1417"/>
  <c r="U55" i="1417"/>
  <c r="U54" i="1417"/>
  <c r="U53" i="1417"/>
  <c r="U52" i="1417"/>
  <c r="U51" i="1417"/>
  <c r="U50" i="1417"/>
  <c r="U49" i="1417"/>
  <c r="U48" i="1417"/>
  <c r="U47" i="1417"/>
  <c r="U46" i="1417"/>
  <c r="U45" i="1417"/>
  <c r="U44" i="1417"/>
  <c r="U43" i="1417"/>
  <c r="U42" i="1417"/>
  <c r="U41" i="1417"/>
  <c r="U40" i="1417"/>
  <c r="U39" i="1417"/>
  <c r="U38" i="1417"/>
  <c r="U37" i="1417"/>
  <c r="U36" i="1417"/>
  <c r="U35" i="1417"/>
  <c r="U34" i="1417"/>
  <c r="U33" i="1417"/>
  <c r="U32" i="1417"/>
  <c r="U31" i="1417"/>
  <c r="U30" i="1417"/>
  <c r="U29" i="1417"/>
  <c r="U28" i="1417"/>
  <c r="U27" i="1417"/>
  <c r="U26" i="1417"/>
  <c r="U25" i="1417"/>
  <c r="U24" i="1417"/>
  <c r="U23" i="1417"/>
  <c r="U22" i="1417"/>
  <c r="U21" i="1417"/>
  <c r="U20" i="1417"/>
  <c r="U19" i="1417"/>
  <c r="U18" i="1417"/>
  <c r="U17" i="1417"/>
  <c r="U16" i="1417"/>
  <c r="U15" i="1417"/>
  <c r="U14" i="1417"/>
  <c r="U13" i="1417"/>
  <c r="U12" i="1417"/>
  <c r="U11" i="1417"/>
  <c r="U10" i="1417"/>
  <c r="U9" i="1417"/>
  <c r="U8" i="1417"/>
  <c r="U7" i="1417"/>
  <c r="U6" i="1417"/>
  <c r="T57" i="1418"/>
  <c r="T56" i="1418"/>
  <c r="T55" i="1418"/>
  <c r="T54" i="1418"/>
  <c r="T53" i="1418"/>
  <c r="T52" i="1418"/>
  <c r="T51" i="1418"/>
  <c r="T50" i="1418"/>
  <c r="T49" i="1418"/>
  <c r="T48" i="1418"/>
  <c r="T47" i="1418"/>
  <c r="T46" i="1418"/>
  <c r="T45" i="1418"/>
  <c r="T44" i="1418"/>
  <c r="T43" i="1418"/>
  <c r="T42" i="1418"/>
  <c r="T41" i="1418"/>
  <c r="T40" i="1418"/>
  <c r="T39" i="1418"/>
  <c r="T38" i="1418"/>
  <c r="T37" i="1418"/>
  <c r="T36" i="1418"/>
  <c r="T35" i="1418"/>
  <c r="T34" i="1418"/>
  <c r="T33" i="1418"/>
  <c r="T32" i="1418"/>
  <c r="T31" i="1418"/>
  <c r="T30" i="1418"/>
  <c r="T29" i="1418"/>
  <c r="T28" i="1418"/>
  <c r="T27" i="1418"/>
  <c r="T26" i="1418"/>
  <c r="T25" i="1418"/>
  <c r="T24" i="1418"/>
  <c r="T23" i="1418"/>
  <c r="T22" i="1418"/>
  <c r="T21" i="1418"/>
  <c r="T20" i="1418"/>
  <c r="T19" i="1418"/>
  <c r="T18" i="1418"/>
  <c r="T17" i="1418"/>
  <c r="T16" i="1418"/>
  <c r="T15" i="1418"/>
  <c r="T14" i="1418"/>
  <c r="T13" i="1418"/>
  <c r="T12" i="1418"/>
  <c r="T11" i="1418"/>
  <c r="T10" i="1418"/>
  <c r="T9" i="1418"/>
  <c r="T8" i="1418"/>
  <c r="T7" i="1418"/>
  <c r="T6" i="1418"/>
  <c r="T57" i="1419"/>
  <c r="T56" i="1419"/>
  <c r="T55" i="1419"/>
  <c r="T54" i="1419"/>
  <c r="T53" i="1419"/>
  <c r="T52" i="1419"/>
  <c r="T51" i="1419"/>
  <c r="T50" i="1419"/>
  <c r="T49" i="1419"/>
  <c r="T48" i="1419"/>
  <c r="T47" i="1419"/>
  <c r="T46" i="1419"/>
  <c r="T45" i="1419"/>
  <c r="T44" i="1419"/>
  <c r="T43" i="1419"/>
  <c r="T42" i="1419"/>
  <c r="T41" i="1419"/>
  <c r="T40" i="1419"/>
  <c r="T39" i="1419"/>
  <c r="T38" i="1419"/>
  <c r="T37" i="1419"/>
  <c r="T36" i="1419"/>
  <c r="T35" i="1419"/>
  <c r="T34" i="1419"/>
  <c r="T33" i="1419"/>
  <c r="T32" i="1419"/>
  <c r="T31" i="1419"/>
  <c r="T30" i="1419"/>
  <c r="T29" i="1419"/>
  <c r="T28" i="1419"/>
  <c r="T27" i="1419"/>
  <c r="T26" i="1419"/>
  <c r="T25" i="1419"/>
  <c r="T24" i="1419"/>
  <c r="T23" i="1419"/>
  <c r="T22" i="1419"/>
  <c r="T21" i="1419"/>
  <c r="T20" i="1419"/>
  <c r="T19" i="1419"/>
  <c r="T18" i="1419"/>
  <c r="T17" i="1419"/>
  <c r="T16" i="1419"/>
  <c r="T15" i="1419"/>
  <c r="T14" i="1419"/>
  <c r="T13" i="1419"/>
  <c r="T12" i="1419"/>
  <c r="T11" i="1419"/>
  <c r="T10" i="1419"/>
  <c r="T9" i="1419"/>
  <c r="T8" i="1419"/>
  <c r="T7" i="1419"/>
  <c r="T6" i="1419"/>
  <c r="U57" i="1422"/>
  <c r="U56" i="1422"/>
  <c r="U55" i="1422"/>
  <c r="U54" i="1422"/>
  <c r="U53" i="1422"/>
  <c r="U52" i="1422"/>
  <c r="U51" i="1422"/>
  <c r="U50" i="1422"/>
  <c r="U49" i="1422"/>
  <c r="U48" i="1422"/>
  <c r="U47" i="1422"/>
  <c r="U46" i="1422"/>
  <c r="U45" i="1422"/>
  <c r="U44" i="1422"/>
  <c r="U43" i="1422"/>
  <c r="U42" i="1422"/>
  <c r="U41" i="1422"/>
  <c r="U40" i="1422"/>
  <c r="U39" i="1422"/>
  <c r="U38" i="1422"/>
  <c r="U37" i="1422"/>
  <c r="U36" i="1422"/>
  <c r="U35" i="1422"/>
  <c r="U34" i="1422"/>
  <c r="U33" i="1422"/>
  <c r="U32" i="1422"/>
  <c r="U31" i="1422"/>
  <c r="U30" i="1422"/>
  <c r="U29" i="1422"/>
  <c r="U28" i="1422"/>
  <c r="U27" i="1422"/>
  <c r="U26" i="1422"/>
  <c r="U25" i="1422"/>
  <c r="U24" i="1422"/>
  <c r="U23" i="1422"/>
  <c r="U22" i="1422"/>
  <c r="U21" i="1422"/>
  <c r="U20" i="1422"/>
  <c r="U19" i="1422"/>
  <c r="U18" i="1422"/>
  <c r="U17" i="1422"/>
  <c r="U16" i="1422"/>
  <c r="U15" i="1422"/>
  <c r="U14" i="1422"/>
  <c r="U13" i="1422"/>
  <c r="U12" i="1422"/>
  <c r="U11" i="1422"/>
  <c r="U10" i="1422"/>
  <c r="U9" i="1422"/>
  <c r="U8" i="1422"/>
  <c r="U7" i="1422"/>
  <c r="U6" i="1422"/>
  <c r="U57" i="1413"/>
  <c r="U56" i="1413"/>
  <c r="U55" i="1413"/>
  <c r="U54" i="1413"/>
  <c r="U53" i="1413"/>
  <c r="U52" i="1413"/>
  <c r="U51" i="1413"/>
  <c r="U50" i="1413"/>
  <c r="U49" i="1413"/>
  <c r="U48" i="1413"/>
  <c r="U47" i="1413"/>
  <c r="U46" i="1413"/>
  <c r="U45" i="1413"/>
  <c r="U44" i="1413"/>
  <c r="U43" i="1413"/>
  <c r="U42" i="1413"/>
  <c r="U41" i="1413"/>
  <c r="U40" i="1413"/>
  <c r="U39" i="1413"/>
  <c r="U38" i="1413"/>
  <c r="U37" i="1413"/>
  <c r="U36" i="1413"/>
  <c r="U35" i="1413"/>
  <c r="U34" i="1413"/>
  <c r="U33" i="1413"/>
  <c r="U32" i="1413"/>
  <c r="U31" i="1413"/>
  <c r="U30" i="1413"/>
  <c r="U29" i="1413"/>
  <c r="U28" i="1413"/>
  <c r="U27" i="1413"/>
  <c r="U26" i="1413"/>
  <c r="U25" i="1413"/>
  <c r="U24" i="1413"/>
  <c r="U23" i="1413"/>
  <c r="U22" i="1413"/>
  <c r="U21" i="1413"/>
  <c r="U20" i="1413"/>
  <c r="U19" i="1413"/>
  <c r="U18" i="1413"/>
  <c r="U17" i="1413"/>
  <c r="U16" i="1413"/>
  <c r="U15" i="1413"/>
  <c r="U14" i="1413"/>
  <c r="U13" i="1413"/>
  <c r="U12" i="1413"/>
  <c r="U11" i="1413"/>
  <c r="U10" i="1413"/>
  <c r="U9" i="1413"/>
  <c r="U8" i="1413"/>
  <c r="U7" i="1413"/>
  <c r="U6" i="1413"/>
  <c r="U5" i="1414"/>
  <c r="T5" i="1415"/>
  <c r="S5" i="1415"/>
  <c r="R5" i="1415"/>
  <c r="Q5" i="1415"/>
  <c r="U5" i="1465"/>
  <c r="T5" i="1416"/>
  <c r="S5" i="1416"/>
  <c r="R5" i="1416"/>
  <c r="Q5" i="1416"/>
  <c r="U5" i="1466"/>
  <c r="U5" i="1417"/>
  <c r="T5" i="1418"/>
  <c r="S5" i="1418"/>
  <c r="R5" i="1418"/>
  <c r="Q5" i="1418"/>
  <c r="T5" i="1419"/>
  <c r="S5" i="1419"/>
  <c r="R5" i="1419"/>
  <c r="Q5" i="1419"/>
  <c r="U5" i="1422"/>
  <c r="U5" i="1413"/>
  <c r="U57" i="1399"/>
  <c r="U56" i="1399"/>
  <c r="U55" i="1399"/>
  <c r="U54" i="1399"/>
  <c r="U53" i="1399"/>
  <c r="U52" i="1399"/>
  <c r="U51" i="1399"/>
  <c r="U50" i="1399"/>
  <c r="U49" i="1399"/>
  <c r="U48" i="1399"/>
  <c r="U47" i="1399"/>
  <c r="U46" i="1399"/>
  <c r="U45" i="1399"/>
  <c r="U44" i="1399"/>
  <c r="U43" i="1399"/>
  <c r="U42" i="1399"/>
  <c r="U41" i="1399"/>
  <c r="U40" i="1399"/>
  <c r="U39" i="1399"/>
  <c r="U38" i="1399"/>
  <c r="U37" i="1399"/>
  <c r="U36" i="1399"/>
  <c r="U35" i="1399"/>
  <c r="U34" i="1399"/>
  <c r="U33" i="1399"/>
  <c r="U32" i="1399"/>
  <c r="U31" i="1399"/>
  <c r="U30" i="1399"/>
  <c r="U29" i="1399"/>
  <c r="U28" i="1399"/>
  <c r="T28" i="1399" s="1"/>
  <c r="U27" i="1399"/>
  <c r="U26" i="1399"/>
  <c r="U25" i="1399"/>
  <c r="U24" i="1399"/>
  <c r="U23" i="1399"/>
  <c r="U22" i="1399"/>
  <c r="U21" i="1399"/>
  <c r="U20" i="1399"/>
  <c r="U19" i="1399"/>
  <c r="U18" i="1399"/>
  <c r="U17" i="1399"/>
  <c r="U16" i="1399"/>
  <c r="U15" i="1399"/>
  <c r="U14" i="1399"/>
  <c r="U13" i="1399"/>
  <c r="U12" i="1399"/>
  <c r="U11" i="1399"/>
  <c r="U10" i="1399"/>
  <c r="U9" i="1399"/>
  <c r="U8" i="1399"/>
  <c r="U7" i="1399"/>
  <c r="U6" i="1399"/>
  <c r="U57" i="1400"/>
  <c r="U56" i="1400"/>
  <c r="U55" i="1400"/>
  <c r="U54" i="1400"/>
  <c r="U53" i="1400"/>
  <c r="U52" i="1400"/>
  <c r="U51" i="1400"/>
  <c r="U50" i="1400"/>
  <c r="U49" i="1400"/>
  <c r="U48" i="1400"/>
  <c r="U47" i="1400"/>
  <c r="U46" i="1400"/>
  <c r="U45" i="1400"/>
  <c r="U44" i="1400"/>
  <c r="U43" i="1400"/>
  <c r="U42" i="1400"/>
  <c r="U41" i="1400"/>
  <c r="U40" i="1400"/>
  <c r="U39" i="1400"/>
  <c r="T39" i="1400" s="1"/>
  <c r="U38" i="1400"/>
  <c r="U37" i="1400"/>
  <c r="U36" i="1400"/>
  <c r="U35" i="1400"/>
  <c r="U34" i="1400"/>
  <c r="U33" i="1400"/>
  <c r="U32" i="1400"/>
  <c r="U31" i="1400"/>
  <c r="U30" i="1400"/>
  <c r="U29" i="1400"/>
  <c r="U28" i="1400"/>
  <c r="U27" i="1400"/>
  <c r="U26" i="1400"/>
  <c r="U25" i="1400"/>
  <c r="U24" i="1400"/>
  <c r="U23" i="1400"/>
  <c r="U22" i="1400"/>
  <c r="U21" i="1400"/>
  <c r="U20" i="1400"/>
  <c r="U19" i="1400"/>
  <c r="U18" i="1400"/>
  <c r="U17" i="1400"/>
  <c r="U16" i="1400"/>
  <c r="T16" i="1400" s="1"/>
  <c r="U15" i="1400"/>
  <c r="U14" i="1400"/>
  <c r="U13" i="1400"/>
  <c r="U12" i="1400"/>
  <c r="U11" i="1400"/>
  <c r="U10" i="1400"/>
  <c r="U9" i="1400"/>
  <c r="U8" i="1400"/>
  <c r="U7" i="1400"/>
  <c r="U6" i="1400"/>
  <c r="T6" i="1400" s="1"/>
  <c r="U57" i="1402"/>
  <c r="U56" i="1402"/>
  <c r="U55" i="1402"/>
  <c r="U54" i="1402"/>
  <c r="U53" i="1402"/>
  <c r="U52" i="1402"/>
  <c r="U51" i="1402"/>
  <c r="U50" i="1402"/>
  <c r="U49" i="1402"/>
  <c r="U48" i="1402"/>
  <c r="U47" i="1402"/>
  <c r="U46" i="1402"/>
  <c r="U45" i="1402"/>
  <c r="U44" i="1402"/>
  <c r="U43" i="1402"/>
  <c r="U42" i="1402"/>
  <c r="U41" i="1402"/>
  <c r="U40" i="1402"/>
  <c r="U39" i="1402"/>
  <c r="T39" i="1402" s="1"/>
  <c r="U38" i="1402"/>
  <c r="U37" i="1402"/>
  <c r="U36" i="1402"/>
  <c r="U35" i="1402"/>
  <c r="U34" i="1402"/>
  <c r="U33" i="1402"/>
  <c r="U32" i="1402"/>
  <c r="U31" i="1402"/>
  <c r="U30" i="1402"/>
  <c r="U29" i="1402"/>
  <c r="U28" i="1402"/>
  <c r="U27" i="1402"/>
  <c r="U26" i="1402"/>
  <c r="U25" i="1402"/>
  <c r="U24" i="1402"/>
  <c r="U23" i="1402"/>
  <c r="U22" i="1402"/>
  <c r="U21" i="1402"/>
  <c r="U20" i="1402"/>
  <c r="U19" i="1402"/>
  <c r="U18" i="1402"/>
  <c r="U17" i="1402"/>
  <c r="U16" i="1402"/>
  <c r="U15" i="1402"/>
  <c r="U14" i="1402"/>
  <c r="U13" i="1402"/>
  <c r="U12" i="1402"/>
  <c r="U11" i="1402"/>
  <c r="U10" i="1402"/>
  <c r="U9" i="1402"/>
  <c r="U8" i="1402"/>
  <c r="U7" i="1402"/>
  <c r="U6" i="1402"/>
  <c r="U57" i="1403"/>
  <c r="U54" i="1403"/>
  <c r="U53" i="1403"/>
  <c r="U52" i="1403"/>
  <c r="U51" i="1403"/>
  <c r="U50" i="1403"/>
  <c r="U49" i="1403"/>
  <c r="U48" i="1403"/>
  <c r="U47" i="1403"/>
  <c r="U46" i="1403"/>
  <c r="U45" i="1403"/>
  <c r="U44" i="1403"/>
  <c r="U43" i="1403"/>
  <c r="U42" i="1403"/>
  <c r="U41" i="1403"/>
  <c r="U40" i="1403"/>
  <c r="U39" i="1403"/>
  <c r="U38" i="1403"/>
  <c r="U37" i="1403"/>
  <c r="U36" i="1403"/>
  <c r="U35" i="1403"/>
  <c r="U34" i="1403"/>
  <c r="T34" i="1403" s="1"/>
  <c r="U33" i="1403"/>
  <c r="U32" i="1403"/>
  <c r="U31" i="1403"/>
  <c r="U30" i="1403"/>
  <c r="U29" i="1403"/>
  <c r="U28" i="1403"/>
  <c r="U27" i="1403"/>
  <c r="U26" i="1403"/>
  <c r="T26" i="1403" s="1"/>
  <c r="U25" i="1403"/>
  <c r="U24" i="1403"/>
  <c r="U23" i="1403"/>
  <c r="U22" i="1403"/>
  <c r="U21" i="1403"/>
  <c r="U20" i="1403"/>
  <c r="U19" i="1403"/>
  <c r="U18" i="1403"/>
  <c r="U17" i="1403"/>
  <c r="U16" i="1403"/>
  <c r="U15" i="1403"/>
  <c r="U14" i="1403"/>
  <c r="U13" i="1403"/>
  <c r="U12" i="1403"/>
  <c r="U11" i="1403"/>
  <c r="U10" i="1403"/>
  <c r="U9" i="1403"/>
  <c r="U8" i="1403"/>
  <c r="U7" i="1403"/>
  <c r="U6" i="1403"/>
  <c r="U57" i="1464"/>
  <c r="U56" i="1464"/>
  <c r="U55" i="1464"/>
  <c r="U54" i="1464"/>
  <c r="U53" i="1464"/>
  <c r="U52" i="1464"/>
  <c r="U51" i="1464"/>
  <c r="U50" i="1464"/>
  <c r="U49" i="1464"/>
  <c r="U48" i="1464"/>
  <c r="U47" i="1464"/>
  <c r="U46" i="1464"/>
  <c r="U45" i="1464"/>
  <c r="U44" i="1464"/>
  <c r="U43" i="1464"/>
  <c r="U42" i="1464"/>
  <c r="U41" i="1464"/>
  <c r="U40" i="1464"/>
  <c r="U39" i="1464"/>
  <c r="U38" i="1464"/>
  <c r="U37" i="1464"/>
  <c r="U36" i="1464"/>
  <c r="U35" i="1464"/>
  <c r="U34" i="1464"/>
  <c r="U33" i="1464"/>
  <c r="U32" i="1464"/>
  <c r="U31" i="1464"/>
  <c r="U30" i="1464"/>
  <c r="U29" i="1464"/>
  <c r="T29" i="1464" s="1"/>
  <c r="U28" i="1464"/>
  <c r="U27" i="1464"/>
  <c r="U26" i="1464"/>
  <c r="U25" i="1464"/>
  <c r="U24" i="1464"/>
  <c r="U23" i="1464"/>
  <c r="U22" i="1464"/>
  <c r="U21" i="1464"/>
  <c r="U20" i="1464"/>
  <c r="U19" i="1464"/>
  <c r="U18" i="1464"/>
  <c r="U17" i="1464"/>
  <c r="U16" i="1464"/>
  <c r="U15" i="1464"/>
  <c r="U14" i="1464"/>
  <c r="U13" i="1464"/>
  <c r="U12" i="1464"/>
  <c r="U11" i="1464"/>
  <c r="U10" i="1464"/>
  <c r="U9" i="1464"/>
  <c r="U8" i="1464"/>
  <c r="U7" i="1464"/>
  <c r="U6" i="1464"/>
  <c r="T57" i="1404"/>
  <c r="T56" i="1404"/>
  <c r="T55" i="1404"/>
  <c r="T54" i="1404"/>
  <c r="T53" i="1404"/>
  <c r="T52" i="1404"/>
  <c r="T51" i="1404"/>
  <c r="T50" i="1404"/>
  <c r="T49" i="1404"/>
  <c r="T48" i="1404"/>
  <c r="T47" i="1404"/>
  <c r="T46" i="1404"/>
  <c r="T45" i="1404"/>
  <c r="T44" i="1404"/>
  <c r="T43" i="1404"/>
  <c r="T42" i="1404"/>
  <c r="T41" i="1404"/>
  <c r="T40" i="1404"/>
  <c r="T39" i="1404"/>
  <c r="T38" i="1404"/>
  <c r="T37" i="1404"/>
  <c r="T36" i="1404"/>
  <c r="T35" i="1404"/>
  <c r="T34" i="1404"/>
  <c r="T33" i="1404"/>
  <c r="T32" i="1404"/>
  <c r="T31" i="1404"/>
  <c r="T30" i="1404"/>
  <c r="T29" i="1404"/>
  <c r="T28" i="1404"/>
  <c r="T27" i="1404"/>
  <c r="T26" i="1404"/>
  <c r="T25" i="1404"/>
  <c r="T24" i="1404"/>
  <c r="T23" i="1404"/>
  <c r="T22" i="1404"/>
  <c r="T21" i="1404"/>
  <c r="T20" i="1404"/>
  <c r="T19" i="1404"/>
  <c r="T18" i="1404"/>
  <c r="T17" i="1404"/>
  <c r="T16" i="1404"/>
  <c r="T15" i="1404"/>
  <c r="T14" i="1404"/>
  <c r="T13" i="1404"/>
  <c r="T12" i="1404"/>
  <c r="T11" i="1404"/>
  <c r="T10" i="1404"/>
  <c r="T9" i="1404"/>
  <c r="T8" i="1404"/>
  <c r="T7" i="1404"/>
  <c r="T6" i="1404"/>
  <c r="T57" i="1405"/>
  <c r="T56" i="1405"/>
  <c r="T55" i="1405"/>
  <c r="T54" i="1405"/>
  <c r="T53" i="1405"/>
  <c r="T52" i="1405"/>
  <c r="T51" i="1405"/>
  <c r="T50" i="1405"/>
  <c r="T49" i="1405"/>
  <c r="T48" i="1405"/>
  <c r="T47" i="1405"/>
  <c r="T46" i="1405"/>
  <c r="T45" i="1405"/>
  <c r="T44" i="1405"/>
  <c r="T43" i="1405"/>
  <c r="T42" i="1405"/>
  <c r="T41" i="1405"/>
  <c r="T40" i="1405"/>
  <c r="T39" i="1405"/>
  <c r="T38" i="1405"/>
  <c r="T37" i="1405"/>
  <c r="T36" i="1405"/>
  <c r="T35" i="1405"/>
  <c r="T34" i="1405"/>
  <c r="T33" i="1405"/>
  <c r="T32" i="1405"/>
  <c r="T31" i="1405"/>
  <c r="T30" i="1405"/>
  <c r="T29" i="1405"/>
  <c r="T28" i="1405"/>
  <c r="T27" i="1405"/>
  <c r="T26" i="1405"/>
  <c r="T25" i="1405"/>
  <c r="T24" i="1405"/>
  <c r="T23" i="1405"/>
  <c r="T22" i="1405"/>
  <c r="T21" i="1405"/>
  <c r="T20" i="1405"/>
  <c r="T19" i="1405"/>
  <c r="T18" i="1405"/>
  <c r="T17" i="1405"/>
  <c r="T16" i="1405"/>
  <c r="T15" i="1405"/>
  <c r="T14" i="1405"/>
  <c r="T13" i="1405"/>
  <c r="T12" i="1405"/>
  <c r="T11" i="1405"/>
  <c r="T10" i="1405"/>
  <c r="T9" i="1405"/>
  <c r="T8" i="1405"/>
  <c r="T7" i="1405"/>
  <c r="T6" i="1405"/>
  <c r="T57" i="1408"/>
  <c r="T56" i="1408"/>
  <c r="T55" i="1408"/>
  <c r="T54" i="1408"/>
  <c r="T53" i="1408"/>
  <c r="T52" i="1408"/>
  <c r="T51" i="1408"/>
  <c r="T50" i="1408"/>
  <c r="T49" i="1408"/>
  <c r="T48" i="1408"/>
  <c r="T47" i="1408"/>
  <c r="T46" i="1408"/>
  <c r="T45" i="1408"/>
  <c r="T44" i="1408"/>
  <c r="T43" i="1408"/>
  <c r="T42" i="1408"/>
  <c r="T41" i="1408"/>
  <c r="T40" i="1408"/>
  <c r="T39" i="1408"/>
  <c r="T38" i="1408"/>
  <c r="T37" i="1408"/>
  <c r="T36" i="1408"/>
  <c r="T35" i="1408"/>
  <c r="T34" i="1408"/>
  <c r="T33" i="1408"/>
  <c r="T32" i="1408"/>
  <c r="T31" i="1408"/>
  <c r="T30" i="1408"/>
  <c r="T29" i="1408"/>
  <c r="T28" i="1408"/>
  <c r="T27" i="1408"/>
  <c r="T26" i="1408"/>
  <c r="T25" i="1408"/>
  <c r="T24" i="1408"/>
  <c r="T23" i="1408"/>
  <c r="T22" i="1408"/>
  <c r="T21" i="1408"/>
  <c r="T20" i="1408"/>
  <c r="T19" i="1408"/>
  <c r="T18" i="1408"/>
  <c r="T17" i="1408"/>
  <c r="T16" i="1408"/>
  <c r="T15" i="1408"/>
  <c r="T14" i="1408"/>
  <c r="T13" i="1408"/>
  <c r="T12" i="1408"/>
  <c r="T11" i="1408"/>
  <c r="T10" i="1408"/>
  <c r="T9" i="1408"/>
  <c r="T8" i="1408"/>
  <c r="T7" i="1408"/>
  <c r="T6" i="1408"/>
  <c r="T57" i="1409"/>
  <c r="T56" i="1409"/>
  <c r="T55" i="1409"/>
  <c r="T54" i="1409"/>
  <c r="T53" i="1409"/>
  <c r="T52" i="1409"/>
  <c r="T51" i="1409"/>
  <c r="T50" i="1409"/>
  <c r="T49" i="1409"/>
  <c r="T48" i="1409"/>
  <c r="T47" i="1409"/>
  <c r="T46" i="1409"/>
  <c r="T45" i="1409"/>
  <c r="T44" i="1409"/>
  <c r="T43" i="1409"/>
  <c r="T42" i="1409"/>
  <c r="T41" i="1409"/>
  <c r="T40" i="1409"/>
  <c r="T39" i="1409"/>
  <c r="T38" i="1409"/>
  <c r="T37" i="1409"/>
  <c r="T36" i="1409"/>
  <c r="T35" i="1409"/>
  <c r="T34" i="1409"/>
  <c r="T33" i="1409"/>
  <c r="T32" i="1409"/>
  <c r="T31" i="1409"/>
  <c r="T30" i="1409"/>
  <c r="T29" i="1409"/>
  <c r="T28" i="1409"/>
  <c r="T27" i="1409"/>
  <c r="T26" i="1409"/>
  <c r="T25" i="1409"/>
  <c r="T24" i="1409"/>
  <c r="T23" i="1409"/>
  <c r="T22" i="1409"/>
  <c r="T21" i="1409"/>
  <c r="T20" i="1409"/>
  <c r="T19" i="1409"/>
  <c r="T18" i="1409"/>
  <c r="T17" i="1409"/>
  <c r="T16" i="1409"/>
  <c r="T15" i="1409"/>
  <c r="T14" i="1409"/>
  <c r="T13" i="1409"/>
  <c r="T12" i="1409"/>
  <c r="T11" i="1409"/>
  <c r="T10" i="1409"/>
  <c r="T9" i="1409"/>
  <c r="T8" i="1409"/>
  <c r="T7" i="1409"/>
  <c r="T6" i="1409"/>
  <c r="T57" i="1411"/>
  <c r="T56" i="1411"/>
  <c r="T55" i="1411"/>
  <c r="T54" i="1411"/>
  <c r="T53" i="1411"/>
  <c r="T52" i="1411"/>
  <c r="T51" i="1411"/>
  <c r="T50" i="1411"/>
  <c r="T49" i="1411"/>
  <c r="T48" i="1411"/>
  <c r="T47" i="1411"/>
  <c r="T46" i="1411"/>
  <c r="T45" i="1411"/>
  <c r="T44" i="1411"/>
  <c r="T43" i="1411"/>
  <c r="T42" i="1411"/>
  <c r="T41" i="1411"/>
  <c r="T40" i="1411"/>
  <c r="T39" i="1411"/>
  <c r="T38" i="1411"/>
  <c r="T37" i="1411"/>
  <c r="T36" i="1411"/>
  <c r="T35" i="1411"/>
  <c r="T34" i="1411"/>
  <c r="T33" i="1411"/>
  <c r="T32" i="1411"/>
  <c r="T31" i="1411"/>
  <c r="T30" i="1411"/>
  <c r="T29" i="1411"/>
  <c r="T28" i="1411"/>
  <c r="T27" i="1411"/>
  <c r="T26" i="1411"/>
  <c r="T25" i="1411"/>
  <c r="T24" i="1411"/>
  <c r="T23" i="1411"/>
  <c r="T22" i="1411"/>
  <c r="T21" i="1411"/>
  <c r="T20" i="1411"/>
  <c r="T19" i="1411"/>
  <c r="T18" i="1411"/>
  <c r="T17" i="1411"/>
  <c r="T16" i="1411"/>
  <c r="T15" i="1411"/>
  <c r="T14" i="1411"/>
  <c r="T13" i="1411"/>
  <c r="T12" i="1411"/>
  <c r="T11" i="1411"/>
  <c r="T10" i="1411"/>
  <c r="T9" i="1411"/>
  <c r="T8" i="1411"/>
  <c r="T7" i="1411"/>
  <c r="T6" i="1411"/>
  <c r="T57" i="1412"/>
  <c r="T56" i="1412"/>
  <c r="T55" i="1412"/>
  <c r="T54" i="1412"/>
  <c r="T53" i="1412"/>
  <c r="T52" i="1412"/>
  <c r="T51" i="1412"/>
  <c r="T50" i="1412"/>
  <c r="T49" i="1412"/>
  <c r="T48" i="1412"/>
  <c r="T47" i="1412"/>
  <c r="T46" i="1412"/>
  <c r="T45" i="1412"/>
  <c r="T44" i="1412"/>
  <c r="T43" i="1412"/>
  <c r="T42" i="1412"/>
  <c r="T41" i="1412"/>
  <c r="T40" i="1412"/>
  <c r="T39" i="1412"/>
  <c r="T38" i="1412"/>
  <c r="T37" i="1412"/>
  <c r="T36" i="1412"/>
  <c r="T35" i="1412"/>
  <c r="T34" i="1412"/>
  <c r="T33" i="1412"/>
  <c r="T32" i="1412"/>
  <c r="T31" i="1412"/>
  <c r="T30" i="1412"/>
  <c r="T29" i="1412"/>
  <c r="T28" i="1412"/>
  <c r="T27" i="1412"/>
  <c r="T26" i="1412"/>
  <c r="T25" i="1412"/>
  <c r="T24" i="1412"/>
  <c r="T23" i="1412"/>
  <c r="T22" i="1412"/>
  <c r="T21" i="1412"/>
  <c r="T20" i="1412"/>
  <c r="T19" i="1412"/>
  <c r="T18" i="1412"/>
  <c r="T17" i="1412"/>
  <c r="T16" i="1412"/>
  <c r="T15" i="1412"/>
  <c r="T14" i="1412"/>
  <c r="T13" i="1412"/>
  <c r="T12" i="1412"/>
  <c r="T11" i="1412"/>
  <c r="T10" i="1412"/>
  <c r="T9" i="1412"/>
  <c r="T8" i="1412"/>
  <c r="T7" i="1412"/>
  <c r="T6" i="1412"/>
  <c r="U57" i="1398"/>
  <c r="U56" i="1398"/>
  <c r="U55" i="1398"/>
  <c r="U54" i="1398"/>
  <c r="U53" i="1398"/>
  <c r="U52" i="1398"/>
  <c r="T52" i="1398" s="1"/>
  <c r="U51" i="1398"/>
  <c r="T51" i="1398" s="1"/>
  <c r="U50" i="1398"/>
  <c r="U49" i="1398"/>
  <c r="U48" i="1398"/>
  <c r="U47" i="1398"/>
  <c r="U46" i="1398"/>
  <c r="U45" i="1398"/>
  <c r="T45" i="1398" s="1"/>
  <c r="U44" i="1398"/>
  <c r="T44" i="1398" s="1"/>
  <c r="U43" i="1398"/>
  <c r="T43" i="1398" s="1"/>
  <c r="U42" i="1398"/>
  <c r="U41" i="1398"/>
  <c r="T41" i="1398" s="1"/>
  <c r="U40" i="1398"/>
  <c r="U39" i="1398"/>
  <c r="U38" i="1398"/>
  <c r="U37" i="1398"/>
  <c r="U36" i="1398"/>
  <c r="U35" i="1398"/>
  <c r="U34" i="1398"/>
  <c r="T34" i="1398" s="1"/>
  <c r="U33" i="1398"/>
  <c r="U32" i="1398"/>
  <c r="T32" i="1398" s="1"/>
  <c r="U31" i="1398"/>
  <c r="U30" i="1398"/>
  <c r="T30" i="1398" s="1"/>
  <c r="U29" i="1398"/>
  <c r="U28" i="1398"/>
  <c r="T28" i="1398" s="1"/>
  <c r="U27" i="1398"/>
  <c r="U26" i="1398"/>
  <c r="T26" i="1398" s="1"/>
  <c r="U25" i="1398"/>
  <c r="U24" i="1398"/>
  <c r="U23" i="1398"/>
  <c r="U22" i="1398"/>
  <c r="U21" i="1398"/>
  <c r="U20" i="1398"/>
  <c r="U19" i="1398"/>
  <c r="U18" i="1398"/>
  <c r="U17" i="1398"/>
  <c r="U16" i="1398"/>
  <c r="U15" i="1398"/>
  <c r="U14" i="1398"/>
  <c r="U13" i="1398"/>
  <c r="U12" i="1398"/>
  <c r="U11" i="1398"/>
  <c r="U10" i="1398"/>
  <c r="U9" i="1398"/>
  <c r="U8" i="1398"/>
  <c r="U7" i="1398"/>
  <c r="U6" i="1398"/>
  <c r="U5" i="1399"/>
  <c r="U5" i="1400"/>
  <c r="T5" i="1400" s="1"/>
  <c r="U5" i="1402"/>
  <c r="U5" i="1403"/>
  <c r="U5" i="1464"/>
  <c r="T5" i="1404"/>
  <c r="S5" i="1404"/>
  <c r="R5" i="1404"/>
  <c r="Q5" i="1404"/>
  <c r="T5" i="1405"/>
  <c r="S5" i="1405"/>
  <c r="R5" i="1405"/>
  <c r="Q5" i="1405"/>
  <c r="T5" i="1408"/>
  <c r="S5" i="1408"/>
  <c r="R5" i="1408"/>
  <c r="Q5" i="1408"/>
  <c r="T5" i="1409"/>
  <c r="S5" i="1409"/>
  <c r="R5" i="1409"/>
  <c r="Q5" i="1409"/>
  <c r="S5" i="1411"/>
  <c r="R5" i="1411"/>
  <c r="Q5" i="1411"/>
  <c r="T5" i="1412"/>
  <c r="S5" i="1412"/>
  <c r="R5" i="1412"/>
  <c r="Q5" i="1412"/>
  <c r="U5" i="1398"/>
  <c r="U57" i="1374"/>
  <c r="U56" i="1374"/>
  <c r="U55" i="1374"/>
  <c r="U54" i="1374"/>
  <c r="U53" i="1374"/>
  <c r="U52" i="1374"/>
  <c r="U51" i="1374"/>
  <c r="U50" i="1374"/>
  <c r="U49" i="1374"/>
  <c r="U48" i="1374"/>
  <c r="U47" i="1374"/>
  <c r="U46" i="1374"/>
  <c r="U45" i="1374"/>
  <c r="U44" i="1374"/>
  <c r="U43" i="1374"/>
  <c r="U42" i="1374"/>
  <c r="U41" i="1374"/>
  <c r="U40" i="1374"/>
  <c r="U39" i="1374"/>
  <c r="U38" i="1374"/>
  <c r="U37" i="1374"/>
  <c r="U36" i="1374"/>
  <c r="U35" i="1374"/>
  <c r="U34" i="1374"/>
  <c r="U33" i="1374"/>
  <c r="U32" i="1374"/>
  <c r="U31" i="1374"/>
  <c r="U30" i="1374"/>
  <c r="U29" i="1374"/>
  <c r="U28" i="1374"/>
  <c r="U27" i="1374"/>
  <c r="U26" i="1374"/>
  <c r="U25" i="1374"/>
  <c r="U24" i="1374"/>
  <c r="U23" i="1374"/>
  <c r="U22" i="1374"/>
  <c r="U21" i="1374"/>
  <c r="U20" i="1374"/>
  <c r="U19" i="1374"/>
  <c r="U18" i="1374"/>
  <c r="U17" i="1374"/>
  <c r="U16" i="1374"/>
  <c r="U15" i="1374"/>
  <c r="U14" i="1374"/>
  <c r="U13" i="1374"/>
  <c r="U12" i="1374"/>
  <c r="U11" i="1374"/>
  <c r="U10" i="1374"/>
  <c r="U9" i="1374"/>
  <c r="U8" i="1374"/>
  <c r="U7" i="1374"/>
  <c r="U6" i="1374"/>
  <c r="T57" i="1375"/>
  <c r="T56" i="1375"/>
  <c r="T55" i="1375"/>
  <c r="T54" i="1375"/>
  <c r="T53" i="1375"/>
  <c r="T52" i="1375"/>
  <c r="T51" i="1375"/>
  <c r="T50" i="1375"/>
  <c r="T49" i="1375"/>
  <c r="T48" i="1375"/>
  <c r="T47" i="1375"/>
  <c r="T46" i="1375"/>
  <c r="T45" i="1375"/>
  <c r="T44" i="1375"/>
  <c r="T43" i="1375"/>
  <c r="T42" i="1375"/>
  <c r="T41" i="1375"/>
  <c r="T40" i="1375"/>
  <c r="T39" i="1375"/>
  <c r="T38" i="1375"/>
  <c r="T37" i="1375"/>
  <c r="T36" i="1375"/>
  <c r="T35" i="1375"/>
  <c r="T34" i="1375"/>
  <c r="T33" i="1375"/>
  <c r="T32" i="1375"/>
  <c r="T31" i="1375"/>
  <c r="T30" i="1375"/>
  <c r="T29" i="1375"/>
  <c r="T28" i="1375"/>
  <c r="T27" i="1375"/>
  <c r="T26" i="1375"/>
  <c r="T25" i="1375"/>
  <c r="T24" i="1375"/>
  <c r="T23" i="1375"/>
  <c r="T22" i="1375"/>
  <c r="T21" i="1375"/>
  <c r="T20" i="1375"/>
  <c r="T19" i="1375"/>
  <c r="T18" i="1375"/>
  <c r="T17" i="1375"/>
  <c r="T16" i="1375"/>
  <c r="T15" i="1375"/>
  <c r="T14" i="1375"/>
  <c r="T13" i="1375"/>
  <c r="T12" i="1375"/>
  <c r="T11" i="1375"/>
  <c r="T10" i="1375"/>
  <c r="T9" i="1375"/>
  <c r="T8" i="1375"/>
  <c r="T7" i="1375"/>
  <c r="T6" i="1375"/>
  <c r="U57" i="1463"/>
  <c r="U56" i="1463"/>
  <c r="U55" i="1463"/>
  <c r="U54" i="1463"/>
  <c r="U53" i="1463"/>
  <c r="U52" i="1463"/>
  <c r="U51" i="1463"/>
  <c r="U50" i="1463"/>
  <c r="U49" i="1463"/>
  <c r="U48" i="1463"/>
  <c r="U47" i="1463"/>
  <c r="U46" i="1463"/>
  <c r="U45" i="1463"/>
  <c r="U44" i="1463"/>
  <c r="U43" i="1463"/>
  <c r="U42" i="1463"/>
  <c r="U41" i="1463"/>
  <c r="U40" i="1463"/>
  <c r="U39" i="1463"/>
  <c r="U38" i="1463"/>
  <c r="U37" i="1463"/>
  <c r="U36" i="1463"/>
  <c r="U35" i="1463"/>
  <c r="U34" i="1463"/>
  <c r="U33" i="1463"/>
  <c r="U32" i="1463"/>
  <c r="U31" i="1463"/>
  <c r="U30" i="1463"/>
  <c r="U29" i="1463"/>
  <c r="U28" i="1463"/>
  <c r="T28" i="1463" s="1"/>
  <c r="U27" i="1463"/>
  <c r="U26" i="1463"/>
  <c r="U25" i="1463"/>
  <c r="U24" i="1463"/>
  <c r="U23" i="1463"/>
  <c r="U22" i="1463"/>
  <c r="U21" i="1463"/>
  <c r="U20" i="1463"/>
  <c r="U19" i="1463"/>
  <c r="U18" i="1463"/>
  <c r="U17" i="1463"/>
  <c r="U16" i="1463"/>
  <c r="U15" i="1463"/>
  <c r="U14" i="1463"/>
  <c r="U13" i="1463"/>
  <c r="U12" i="1463"/>
  <c r="U11" i="1463"/>
  <c r="U10" i="1463"/>
  <c r="U9" i="1463"/>
  <c r="U8" i="1463"/>
  <c r="U7" i="1463"/>
  <c r="U6" i="1463"/>
  <c r="T57" i="1376"/>
  <c r="T56" i="1376"/>
  <c r="T55" i="1376"/>
  <c r="T54" i="1376"/>
  <c r="T53" i="1376"/>
  <c r="T52" i="1376"/>
  <c r="T51" i="1376"/>
  <c r="T50" i="1376"/>
  <c r="T49" i="1376"/>
  <c r="T48" i="1376"/>
  <c r="T47" i="1376"/>
  <c r="T46" i="1376"/>
  <c r="T45" i="1376"/>
  <c r="T44" i="1376"/>
  <c r="T43" i="1376"/>
  <c r="T42" i="1376"/>
  <c r="T41" i="1376"/>
  <c r="T40" i="1376"/>
  <c r="T39" i="1376"/>
  <c r="T38" i="1376"/>
  <c r="T37" i="1376"/>
  <c r="T36" i="1376"/>
  <c r="T35" i="1376"/>
  <c r="T34" i="1376"/>
  <c r="T33" i="1376"/>
  <c r="T32" i="1376"/>
  <c r="T31" i="1376"/>
  <c r="T30" i="1376"/>
  <c r="T29" i="1376"/>
  <c r="T28" i="1376"/>
  <c r="T27" i="1376"/>
  <c r="T26" i="1376"/>
  <c r="T25" i="1376"/>
  <c r="T24" i="1376"/>
  <c r="T23" i="1376"/>
  <c r="T22" i="1376"/>
  <c r="T21" i="1376"/>
  <c r="T20" i="1376"/>
  <c r="T19" i="1376"/>
  <c r="T18" i="1376"/>
  <c r="T17" i="1376"/>
  <c r="T16" i="1376"/>
  <c r="T15" i="1376"/>
  <c r="T14" i="1376"/>
  <c r="T13" i="1376"/>
  <c r="T12" i="1376"/>
  <c r="T11" i="1376"/>
  <c r="T10" i="1376"/>
  <c r="T9" i="1376"/>
  <c r="T8" i="1376"/>
  <c r="T7" i="1376"/>
  <c r="T6" i="1376"/>
  <c r="T57" i="1378"/>
  <c r="T56" i="1378"/>
  <c r="T55" i="1378"/>
  <c r="T54" i="1378"/>
  <c r="T53" i="1378"/>
  <c r="T52" i="1378"/>
  <c r="T51" i="1378"/>
  <c r="T50" i="1378"/>
  <c r="T49" i="1378"/>
  <c r="T48" i="1378"/>
  <c r="T47" i="1378"/>
  <c r="T46" i="1378"/>
  <c r="T45" i="1378"/>
  <c r="T44" i="1378"/>
  <c r="T43" i="1378"/>
  <c r="T42" i="1378"/>
  <c r="T41" i="1378"/>
  <c r="T40" i="1378"/>
  <c r="T39" i="1378"/>
  <c r="T38" i="1378"/>
  <c r="T37" i="1378"/>
  <c r="T36" i="1378"/>
  <c r="T35" i="1378"/>
  <c r="T34" i="1378"/>
  <c r="T33" i="1378"/>
  <c r="T32" i="1378"/>
  <c r="T31" i="1378"/>
  <c r="T30" i="1378"/>
  <c r="T29" i="1378"/>
  <c r="T28" i="1378"/>
  <c r="T27" i="1378"/>
  <c r="T26" i="1378"/>
  <c r="T25" i="1378"/>
  <c r="T24" i="1378"/>
  <c r="T23" i="1378"/>
  <c r="T22" i="1378"/>
  <c r="T21" i="1378"/>
  <c r="T20" i="1378"/>
  <c r="T19" i="1378"/>
  <c r="T18" i="1378"/>
  <c r="T17" i="1378"/>
  <c r="T16" i="1378"/>
  <c r="T15" i="1378"/>
  <c r="T14" i="1378"/>
  <c r="T13" i="1378"/>
  <c r="T12" i="1378"/>
  <c r="T11" i="1378"/>
  <c r="T10" i="1378"/>
  <c r="T9" i="1378"/>
  <c r="T8" i="1378"/>
  <c r="T7" i="1378"/>
  <c r="T6" i="1378"/>
  <c r="U57" i="1439"/>
  <c r="U56" i="1439"/>
  <c r="U55" i="1439"/>
  <c r="U54" i="1439"/>
  <c r="U53" i="1439"/>
  <c r="U52" i="1439"/>
  <c r="U51" i="1439"/>
  <c r="U50" i="1439"/>
  <c r="U49" i="1439"/>
  <c r="U48" i="1439"/>
  <c r="U47" i="1439"/>
  <c r="U46" i="1439"/>
  <c r="U45" i="1439"/>
  <c r="U44" i="1439"/>
  <c r="U43" i="1439"/>
  <c r="U42" i="1439"/>
  <c r="U41" i="1439"/>
  <c r="U40" i="1439"/>
  <c r="U39" i="1439"/>
  <c r="U38" i="1439"/>
  <c r="U37" i="1439"/>
  <c r="U36" i="1439"/>
  <c r="U35" i="1439"/>
  <c r="U34" i="1439"/>
  <c r="U33" i="1439"/>
  <c r="U32" i="1439"/>
  <c r="U31" i="1439"/>
  <c r="U30" i="1439"/>
  <c r="U29" i="1439"/>
  <c r="T29" i="1439" s="1"/>
  <c r="U28" i="1439"/>
  <c r="U27" i="1439"/>
  <c r="U26" i="1439"/>
  <c r="T26" i="1439" s="1"/>
  <c r="U25" i="1439"/>
  <c r="U24" i="1439"/>
  <c r="U23" i="1439"/>
  <c r="U22" i="1439"/>
  <c r="U21" i="1439"/>
  <c r="U20" i="1439"/>
  <c r="U19" i="1439"/>
  <c r="U18" i="1439"/>
  <c r="U17" i="1439"/>
  <c r="U16" i="1439"/>
  <c r="U15" i="1439"/>
  <c r="U14" i="1439"/>
  <c r="U13" i="1439"/>
  <c r="U12" i="1439"/>
  <c r="U11" i="1439"/>
  <c r="U10" i="1439"/>
  <c r="U9" i="1439"/>
  <c r="U8" i="1439"/>
  <c r="U7" i="1439"/>
  <c r="U6" i="1439"/>
  <c r="U57" i="1381"/>
  <c r="U56" i="1381"/>
  <c r="U55" i="1381"/>
  <c r="U54" i="1381"/>
  <c r="U53" i="1381"/>
  <c r="U52" i="1381"/>
  <c r="U51" i="1381"/>
  <c r="U50" i="1381"/>
  <c r="U49" i="1381"/>
  <c r="U48" i="1381"/>
  <c r="U47" i="1381"/>
  <c r="U46" i="1381"/>
  <c r="U45" i="1381"/>
  <c r="U44" i="1381"/>
  <c r="U43" i="1381"/>
  <c r="U42" i="1381"/>
  <c r="U41" i="1381"/>
  <c r="U40" i="1381"/>
  <c r="U39" i="1381"/>
  <c r="U38" i="1381"/>
  <c r="U37" i="1381"/>
  <c r="U36" i="1381"/>
  <c r="U35" i="1381"/>
  <c r="U34" i="1381"/>
  <c r="T34" i="1381" s="1"/>
  <c r="U33" i="1381"/>
  <c r="U32" i="1381"/>
  <c r="U31" i="1381"/>
  <c r="U30" i="1381"/>
  <c r="T30" i="1381" s="1"/>
  <c r="U29" i="1381"/>
  <c r="U28" i="1381"/>
  <c r="U27" i="1381"/>
  <c r="U26" i="1381"/>
  <c r="U25" i="1381"/>
  <c r="U24" i="1381"/>
  <c r="U23" i="1381"/>
  <c r="U22" i="1381"/>
  <c r="U21" i="1381"/>
  <c r="U20" i="1381"/>
  <c r="U19" i="1381"/>
  <c r="U18" i="1381"/>
  <c r="U17" i="1381"/>
  <c r="U16" i="1381"/>
  <c r="U15" i="1381"/>
  <c r="U14" i="1381"/>
  <c r="U13" i="1381"/>
  <c r="U12" i="1381"/>
  <c r="U11" i="1381"/>
  <c r="U10" i="1381"/>
  <c r="U9" i="1381"/>
  <c r="U8" i="1381"/>
  <c r="U7" i="1381"/>
  <c r="U6" i="1381"/>
  <c r="U57" i="1382"/>
  <c r="U56" i="1382"/>
  <c r="U55" i="1382"/>
  <c r="U54" i="1382"/>
  <c r="U53" i="1382"/>
  <c r="U52" i="1382"/>
  <c r="U51" i="1382"/>
  <c r="U50" i="1382"/>
  <c r="U49" i="1382"/>
  <c r="U48" i="1382"/>
  <c r="U47" i="1382"/>
  <c r="U46" i="1382"/>
  <c r="U45" i="1382"/>
  <c r="U44" i="1382"/>
  <c r="U43" i="1382"/>
  <c r="U42" i="1382"/>
  <c r="U41" i="1382"/>
  <c r="U40" i="1382"/>
  <c r="U39" i="1382"/>
  <c r="U38" i="1382"/>
  <c r="U37" i="1382"/>
  <c r="U36" i="1382"/>
  <c r="U35" i="1382"/>
  <c r="U34" i="1382"/>
  <c r="T34" i="1382" s="1"/>
  <c r="U33" i="1382"/>
  <c r="U32" i="1382"/>
  <c r="U31" i="1382"/>
  <c r="U30" i="1382"/>
  <c r="U29" i="1382"/>
  <c r="U28" i="1382"/>
  <c r="T28" i="1382" s="1"/>
  <c r="U27" i="1382"/>
  <c r="U26" i="1382"/>
  <c r="U25" i="1382"/>
  <c r="U24" i="1382"/>
  <c r="U23" i="1382"/>
  <c r="U22" i="1382"/>
  <c r="U21" i="1382"/>
  <c r="U20" i="1382"/>
  <c r="U19" i="1382"/>
  <c r="U18" i="1382"/>
  <c r="U17" i="1382"/>
  <c r="U16" i="1382"/>
  <c r="U15" i="1382"/>
  <c r="U14" i="1382"/>
  <c r="U13" i="1382"/>
  <c r="U12" i="1382"/>
  <c r="U11" i="1382"/>
  <c r="U10" i="1382"/>
  <c r="U9" i="1382"/>
  <c r="U8" i="1382"/>
  <c r="U7" i="1382"/>
  <c r="U6" i="1382"/>
  <c r="U57" i="1383"/>
  <c r="U56" i="1383"/>
  <c r="U55" i="1383"/>
  <c r="U54" i="1383"/>
  <c r="U53" i="1383"/>
  <c r="U52" i="1383"/>
  <c r="U51" i="1383"/>
  <c r="T51" i="1383" s="1"/>
  <c r="U50" i="1383"/>
  <c r="U49" i="1383"/>
  <c r="U48" i="1383"/>
  <c r="U47" i="1383"/>
  <c r="U46" i="1383"/>
  <c r="U45" i="1383"/>
  <c r="U44" i="1383"/>
  <c r="U43" i="1383"/>
  <c r="U42" i="1383"/>
  <c r="U41" i="1383"/>
  <c r="U40" i="1383"/>
  <c r="U39" i="1383"/>
  <c r="U38" i="1383"/>
  <c r="U37" i="1383"/>
  <c r="U36" i="1383"/>
  <c r="U35" i="1383"/>
  <c r="U34" i="1383"/>
  <c r="U33" i="1383"/>
  <c r="U32" i="1383"/>
  <c r="U31" i="1383"/>
  <c r="U30" i="1383"/>
  <c r="U29" i="1383"/>
  <c r="U28" i="1383"/>
  <c r="U27" i="1383"/>
  <c r="U26" i="1383"/>
  <c r="U25" i="1383"/>
  <c r="U24" i="1383"/>
  <c r="U23" i="1383"/>
  <c r="U22" i="1383"/>
  <c r="U21" i="1383"/>
  <c r="U20" i="1383"/>
  <c r="U19" i="1383"/>
  <c r="U18" i="1383"/>
  <c r="U17" i="1383"/>
  <c r="U16" i="1383"/>
  <c r="U15" i="1383"/>
  <c r="U14" i="1383"/>
  <c r="U13" i="1383"/>
  <c r="U12" i="1383"/>
  <c r="U11" i="1383"/>
  <c r="U10" i="1383"/>
  <c r="U9" i="1383"/>
  <c r="U8" i="1383"/>
  <c r="U7" i="1383"/>
  <c r="U6" i="1383"/>
  <c r="T57" i="1384"/>
  <c r="T56" i="1384"/>
  <c r="T55" i="1384"/>
  <c r="T54" i="1384"/>
  <c r="T53" i="1384"/>
  <c r="T52" i="1384"/>
  <c r="T51" i="1384"/>
  <c r="T50" i="1384"/>
  <c r="T49" i="1384"/>
  <c r="T48" i="1384"/>
  <c r="T47" i="1384"/>
  <c r="T46" i="1384"/>
  <c r="T45" i="1384"/>
  <c r="T44" i="1384"/>
  <c r="T43" i="1384"/>
  <c r="T42" i="1384"/>
  <c r="T41" i="1384"/>
  <c r="T40" i="1384"/>
  <c r="T39" i="1384"/>
  <c r="T38" i="1384"/>
  <c r="T37" i="1384"/>
  <c r="T36" i="1384"/>
  <c r="T35" i="1384"/>
  <c r="T34" i="1384"/>
  <c r="T33" i="1384"/>
  <c r="T32" i="1384"/>
  <c r="T31" i="1384"/>
  <c r="T30" i="1384"/>
  <c r="T29" i="1384"/>
  <c r="T28" i="1384"/>
  <c r="T27" i="1384"/>
  <c r="T26" i="1384"/>
  <c r="T25" i="1384"/>
  <c r="T24" i="1384"/>
  <c r="T23" i="1384"/>
  <c r="T22" i="1384"/>
  <c r="T21" i="1384"/>
  <c r="T20" i="1384"/>
  <c r="T19" i="1384"/>
  <c r="T18" i="1384"/>
  <c r="T17" i="1384"/>
  <c r="T16" i="1384"/>
  <c r="T15" i="1384"/>
  <c r="T14" i="1384"/>
  <c r="T13" i="1384"/>
  <c r="T12" i="1384"/>
  <c r="T11" i="1384"/>
  <c r="T10" i="1384"/>
  <c r="T9" i="1384"/>
  <c r="T8" i="1384"/>
  <c r="T7" i="1384"/>
  <c r="T6" i="1384"/>
  <c r="U57" i="1385"/>
  <c r="U56" i="1385"/>
  <c r="U55" i="1385"/>
  <c r="U54" i="1385"/>
  <c r="U53" i="1385"/>
  <c r="U52" i="1385"/>
  <c r="U51" i="1385"/>
  <c r="U50" i="1385"/>
  <c r="U49" i="1385"/>
  <c r="U48" i="1385"/>
  <c r="U47" i="1385"/>
  <c r="U46" i="1385"/>
  <c r="U45" i="1385"/>
  <c r="U44" i="1385"/>
  <c r="U43" i="1385"/>
  <c r="U42" i="1385"/>
  <c r="U41" i="1385"/>
  <c r="U40" i="1385"/>
  <c r="U39" i="1385"/>
  <c r="U38" i="1385"/>
  <c r="U37" i="1385"/>
  <c r="U36" i="1385"/>
  <c r="U35" i="1385"/>
  <c r="U34" i="1385"/>
  <c r="U33" i="1385"/>
  <c r="U32" i="1385"/>
  <c r="T32" i="1385" s="1"/>
  <c r="U31" i="1385"/>
  <c r="U30" i="1385"/>
  <c r="T30" i="1385" s="1"/>
  <c r="U29" i="1385"/>
  <c r="U28" i="1385"/>
  <c r="U27" i="1385"/>
  <c r="U26" i="1385"/>
  <c r="U25" i="1385"/>
  <c r="U24" i="1385"/>
  <c r="U23" i="1385"/>
  <c r="U22" i="1385"/>
  <c r="U21" i="1385"/>
  <c r="U20" i="1385"/>
  <c r="U19" i="1385"/>
  <c r="U18" i="1385"/>
  <c r="U17" i="1385"/>
  <c r="U16" i="1385"/>
  <c r="U15" i="1385"/>
  <c r="U14" i="1385"/>
  <c r="U13" i="1385"/>
  <c r="U12" i="1385"/>
  <c r="U11" i="1385"/>
  <c r="U10" i="1385"/>
  <c r="U9" i="1385"/>
  <c r="U8" i="1385"/>
  <c r="U7" i="1385"/>
  <c r="U6" i="1385"/>
  <c r="T57" i="1386"/>
  <c r="T56" i="1386"/>
  <c r="T55" i="1386"/>
  <c r="T54" i="1386"/>
  <c r="T53" i="1386"/>
  <c r="T52" i="1386"/>
  <c r="T51" i="1386"/>
  <c r="T50" i="1386"/>
  <c r="T49" i="1386"/>
  <c r="T48" i="1386"/>
  <c r="T47" i="1386"/>
  <c r="T46" i="1386"/>
  <c r="T45" i="1386"/>
  <c r="T44" i="1386"/>
  <c r="T43" i="1386"/>
  <c r="T42" i="1386"/>
  <c r="T41" i="1386"/>
  <c r="T40" i="1386"/>
  <c r="T39" i="1386"/>
  <c r="T38" i="1386"/>
  <c r="T37" i="1386"/>
  <c r="T36" i="1386"/>
  <c r="T35" i="1386"/>
  <c r="T34" i="1386"/>
  <c r="T33" i="1386"/>
  <c r="T32" i="1386"/>
  <c r="T31" i="1386"/>
  <c r="T30" i="1386"/>
  <c r="T29" i="1386"/>
  <c r="T28" i="1386"/>
  <c r="T27" i="1386"/>
  <c r="T26" i="1386"/>
  <c r="T25" i="1386"/>
  <c r="T24" i="1386"/>
  <c r="T23" i="1386"/>
  <c r="T22" i="1386"/>
  <c r="T21" i="1386"/>
  <c r="T20" i="1386"/>
  <c r="T19" i="1386"/>
  <c r="T18" i="1386"/>
  <c r="T17" i="1386"/>
  <c r="T16" i="1386"/>
  <c r="T15" i="1386"/>
  <c r="T14" i="1386"/>
  <c r="T13" i="1386"/>
  <c r="T12" i="1386"/>
  <c r="T11" i="1386"/>
  <c r="T10" i="1386"/>
  <c r="T9" i="1386"/>
  <c r="T8" i="1386"/>
  <c r="T7" i="1386"/>
  <c r="T6" i="1386"/>
  <c r="U57" i="1373"/>
  <c r="U56" i="1373"/>
  <c r="U55" i="1373"/>
  <c r="U54" i="1373"/>
  <c r="U53" i="1373"/>
  <c r="U52" i="1373"/>
  <c r="U51" i="1373"/>
  <c r="U50" i="1373"/>
  <c r="U49" i="1373"/>
  <c r="U48" i="1373"/>
  <c r="U47" i="1373"/>
  <c r="U46" i="1373"/>
  <c r="U45" i="1373"/>
  <c r="U44" i="1373"/>
  <c r="U43" i="1373"/>
  <c r="U42" i="1373"/>
  <c r="U41" i="1373"/>
  <c r="U40" i="1373"/>
  <c r="U39" i="1373"/>
  <c r="U38" i="1373"/>
  <c r="U37" i="1373"/>
  <c r="U36" i="1373"/>
  <c r="U35" i="1373"/>
  <c r="U34" i="1373"/>
  <c r="U33" i="1373"/>
  <c r="T33" i="1373" s="1"/>
  <c r="U32" i="1373"/>
  <c r="U31" i="1373"/>
  <c r="U30" i="1373"/>
  <c r="U29" i="1373"/>
  <c r="U28" i="1373"/>
  <c r="U27" i="1373"/>
  <c r="U26" i="1373"/>
  <c r="U25" i="1373"/>
  <c r="U24" i="1373"/>
  <c r="U23" i="1373"/>
  <c r="U22" i="1373"/>
  <c r="U21" i="1373"/>
  <c r="U20" i="1373"/>
  <c r="U19" i="1373"/>
  <c r="U18" i="1373"/>
  <c r="U17" i="1373"/>
  <c r="U16" i="1373"/>
  <c r="U15" i="1373"/>
  <c r="U14" i="1373"/>
  <c r="U13" i="1373"/>
  <c r="U12" i="1373"/>
  <c r="U11" i="1373"/>
  <c r="U10" i="1373"/>
  <c r="U9" i="1373"/>
  <c r="U8" i="1373"/>
  <c r="U7" i="1373"/>
  <c r="U6" i="1373"/>
  <c r="U5" i="1373"/>
  <c r="U5" i="1374"/>
  <c r="T5" i="1375"/>
  <c r="U5" i="1463"/>
  <c r="T5" i="1376"/>
  <c r="S5" i="1376"/>
  <c r="R5" i="1376"/>
  <c r="Q5" i="1376"/>
  <c r="T5" i="1378"/>
  <c r="S5" i="1378"/>
  <c r="R5" i="1378"/>
  <c r="Q5" i="1378"/>
  <c r="U5" i="1439"/>
  <c r="U5" i="1381"/>
  <c r="U5" i="1382"/>
  <c r="U5" i="1383"/>
  <c r="T5" i="1384"/>
  <c r="S5" i="1384"/>
  <c r="R5" i="1384"/>
  <c r="Q5" i="1384"/>
  <c r="U5" i="1385"/>
  <c r="T5" i="1386"/>
  <c r="S5" i="1386"/>
  <c r="R5" i="1386"/>
  <c r="Q5" i="1386"/>
  <c r="U57" i="1361" l="1"/>
  <c r="U56" i="1361"/>
  <c r="U55" i="1361"/>
  <c r="U54" i="1361"/>
  <c r="U53" i="1361"/>
  <c r="U52" i="1361"/>
  <c r="U51" i="1361"/>
  <c r="U50" i="1361"/>
  <c r="U49" i="1361"/>
  <c r="U48" i="1361"/>
  <c r="U47" i="1361"/>
  <c r="U46" i="1361"/>
  <c r="U45" i="1361"/>
  <c r="U44" i="1361"/>
  <c r="U43" i="1361"/>
  <c r="U42" i="1361"/>
  <c r="U41" i="1361"/>
  <c r="U40" i="1361"/>
  <c r="U39" i="1361"/>
  <c r="U38" i="1361"/>
  <c r="U37" i="1361"/>
  <c r="U36" i="1361"/>
  <c r="U35" i="1361"/>
  <c r="U34" i="1361"/>
  <c r="U33" i="1361"/>
  <c r="U32" i="1361"/>
  <c r="U31" i="1361"/>
  <c r="U30" i="1361"/>
  <c r="U29" i="1361"/>
  <c r="U28" i="1361"/>
  <c r="U27" i="1361"/>
  <c r="U26" i="1361"/>
  <c r="U25" i="1361"/>
  <c r="U24" i="1361"/>
  <c r="U23" i="1361"/>
  <c r="U22" i="1361"/>
  <c r="U21" i="1361"/>
  <c r="U20" i="1361"/>
  <c r="U19" i="1361"/>
  <c r="U18" i="1361"/>
  <c r="U17" i="1361"/>
  <c r="U16" i="1361"/>
  <c r="U15" i="1361"/>
  <c r="U14" i="1361"/>
  <c r="U13" i="1361"/>
  <c r="U12" i="1361"/>
  <c r="U11" i="1361"/>
  <c r="U10" i="1361"/>
  <c r="U9" i="1361"/>
  <c r="U8" i="1361"/>
  <c r="U7" i="1361"/>
  <c r="U6" i="1361"/>
  <c r="T57" i="1363"/>
  <c r="T56" i="1363"/>
  <c r="T55" i="1363"/>
  <c r="T54" i="1363"/>
  <c r="T53" i="1363"/>
  <c r="T52" i="1363"/>
  <c r="T51" i="1363"/>
  <c r="T50" i="1363"/>
  <c r="T49" i="1363"/>
  <c r="T48" i="1363"/>
  <c r="T47" i="1363"/>
  <c r="T46" i="1363"/>
  <c r="T45" i="1363"/>
  <c r="T44" i="1363"/>
  <c r="T43" i="1363"/>
  <c r="T42" i="1363"/>
  <c r="T41" i="1363"/>
  <c r="T40" i="1363"/>
  <c r="T39" i="1363"/>
  <c r="T38" i="1363"/>
  <c r="T37" i="1363"/>
  <c r="T36" i="1363"/>
  <c r="T35" i="1363"/>
  <c r="T34" i="1363"/>
  <c r="T33" i="1363"/>
  <c r="T32" i="1363"/>
  <c r="T31" i="1363"/>
  <c r="T30" i="1363"/>
  <c r="T29" i="1363"/>
  <c r="T28" i="1363"/>
  <c r="T27" i="1363"/>
  <c r="T26" i="1363"/>
  <c r="T25" i="1363"/>
  <c r="T24" i="1363"/>
  <c r="T23" i="1363"/>
  <c r="T22" i="1363"/>
  <c r="T21" i="1363"/>
  <c r="T20" i="1363"/>
  <c r="T19" i="1363"/>
  <c r="T18" i="1363"/>
  <c r="T17" i="1363"/>
  <c r="T16" i="1363"/>
  <c r="T15" i="1363"/>
  <c r="T14" i="1363"/>
  <c r="T13" i="1363"/>
  <c r="T12" i="1363"/>
  <c r="T11" i="1363"/>
  <c r="T10" i="1363"/>
  <c r="T9" i="1363"/>
  <c r="T8" i="1363"/>
  <c r="T7" i="1363"/>
  <c r="T6" i="1363"/>
  <c r="T57" i="1364"/>
  <c r="T56" i="1364"/>
  <c r="T55" i="1364"/>
  <c r="T54" i="1364"/>
  <c r="T53" i="1364"/>
  <c r="T52" i="1364"/>
  <c r="T51" i="1364"/>
  <c r="T50" i="1364"/>
  <c r="T49" i="1364"/>
  <c r="T48" i="1364"/>
  <c r="T47" i="1364"/>
  <c r="T46" i="1364"/>
  <c r="T45" i="1364"/>
  <c r="T44" i="1364"/>
  <c r="T43" i="1364"/>
  <c r="T42" i="1364"/>
  <c r="T41" i="1364"/>
  <c r="T40" i="1364"/>
  <c r="T39" i="1364"/>
  <c r="T38" i="1364"/>
  <c r="T37" i="1364"/>
  <c r="T36" i="1364"/>
  <c r="T35" i="1364"/>
  <c r="T34" i="1364"/>
  <c r="T33" i="1364"/>
  <c r="T32" i="1364"/>
  <c r="T31" i="1364"/>
  <c r="T30" i="1364"/>
  <c r="T29" i="1364"/>
  <c r="T28" i="1364"/>
  <c r="T27" i="1364"/>
  <c r="T26" i="1364"/>
  <c r="T25" i="1364"/>
  <c r="T24" i="1364"/>
  <c r="T23" i="1364"/>
  <c r="T22" i="1364"/>
  <c r="T21" i="1364"/>
  <c r="T20" i="1364"/>
  <c r="T19" i="1364"/>
  <c r="T18" i="1364"/>
  <c r="T17" i="1364"/>
  <c r="T16" i="1364"/>
  <c r="T15" i="1364"/>
  <c r="T14" i="1364"/>
  <c r="T13" i="1364"/>
  <c r="T12" i="1364"/>
  <c r="T11" i="1364"/>
  <c r="T10" i="1364"/>
  <c r="T9" i="1364"/>
  <c r="T8" i="1364"/>
  <c r="T7" i="1364"/>
  <c r="T6" i="1364"/>
  <c r="T57" i="1365"/>
  <c r="T56" i="1365"/>
  <c r="T55" i="1365"/>
  <c r="T54" i="1365"/>
  <c r="T53" i="1365"/>
  <c r="T52" i="1365"/>
  <c r="T51" i="1365"/>
  <c r="T50" i="1365"/>
  <c r="T49" i="1365"/>
  <c r="T48" i="1365"/>
  <c r="T47" i="1365"/>
  <c r="T46" i="1365"/>
  <c r="T45" i="1365"/>
  <c r="T44" i="1365"/>
  <c r="T43" i="1365"/>
  <c r="T42" i="1365"/>
  <c r="T41" i="1365"/>
  <c r="T40" i="1365"/>
  <c r="T39" i="1365"/>
  <c r="T38" i="1365"/>
  <c r="T37" i="1365"/>
  <c r="T36" i="1365"/>
  <c r="T35" i="1365"/>
  <c r="T34" i="1365"/>
  <c r="T33" i="1365"/>
  <c r="T32" i="1365"/>
  <c r="T31" i="1365"/>
  <c r="T30" i="1365"/>
  <c r="T29" i="1365"/>
  <c r="T28" i="1365"/>
  <c r="T27" i="1365"/>
  <c r="T26" i="1365"/>
  <c r="T25" i="1365"/>
  <c r="T24" i="1365"/>
  <c r="T23" i="1365"/>
  <c r="T22" i="1365"/>
  <c r="T21" i="1365"/>
  <c r="T20" i="1365"/>
  <c r="T19" i="1365"/>
  <c r="T18" i="1365"/>
  <c r="T17" i="1365"/>
  <c r="T16" i="1365"/>
  <c r="T15" i="1365"/>
  <c r="T14" i="1365"/>
  <c r="T13" i="1365"/>
  <c r="T12" i="1365"/>
  <c r="T11" i="1365"/>
  <c r="T10" i="1365"/>
  <c r="T9" i="1365"/>
  <c r="T8" i="1365"/>
  <c r="T7" i="1365"/>
  <c r="T6" i="1365"/>
  <c r="U57" i="1362"/>
  <c r="U56" i="1362"/>
  <c r="U55" i="1362"/>
  <c r="U54" i="1362"/>
  <c r="U53" i="1362"/>
  <c r="U52" i="1362"/>
  <c r="U51" i="1362"/>
  <c r="U50" i="1362"/>
  <c r="U49" i="1362"/>
  <c r="U48" i="1362"/>
  <c r="U47" i="1362"/>
  <c r="U46" i="1362"/>
  <c r="U45" i="1362"/>
  <c r="U44" i="1362"/>
  <c r="U43" i="1362"/>
  <c r="U42" i="1362"/>
  <c r="U41" i="1362"/>
  <c r="U40" i="1362"/>
  <c r="U39" i="1362"/>
  <c r="U38" i="1362"/>
  <c r="U37" i="1362"/>
  <c r="U36" i="1362"/>
  <c r="U35" i="1362"/>
  <c r="U34" i="1362"/>
  <c r="U33" i="1362"/>
  <c r="U32" i="1362"/>
  <c r="U31" i="1362"/>
  <c r="U30" i="1362"/>
  <c r="U29" i="1362"/>
  <c r="U28" i="1362"/>
  <c r="U27" i="1362"/>
  <c r="U26" i="1362"/>
  <c r="U25" i="1362"/>
  <c r="U24" i="1362"/>
  <c r="U23" i="1362"/>
  <c r="U22" i="1362"/>
  <c r="U21" i="1362"/>
  <c r="U20" i="1362"/>
  <c r="U19" i="1362"/>
  <c r="U18" i="1362"/>
  <c r="U17" i="1362"/>
  <c r="U16" i="1362"/>
  <c r="U15" i="1362"/>
  <c r="U14" i="1362"/>
  <c r="U13" i="1362"/>
  <c r="U12" i="1362"/>
  <c r="U11" i="1362"/>
  <c r="U10" i="1362"/>
  <c r="U9" i="1362"/>
  <c r="U8" i="1362"/>
  <c r="U7" i="1362"/>
  <c r="U6" i="1362"/>
  <c r="U5" i="1361"/>
  <c r="T5" i="1363"/>
  <c r="S5" i="1363"/>
  <c r="R5" i="1363"/>
  <c r="Q5" i="1363"/>
  <c r="T5" i="1364"/>
  <c r="S5" i="1364"/>
  <c r="R5" i="1364"/>
  <c r="Q5" i="1364"/>
  <c r="T5" i="1365"/>
  <c r="S5" i="1365"/>
  <c r="R5" i="1365"/>
  <c r="Q5" i="1365"/>
  <c r="U5" i="1362"/>
  <c r="U57" i="1352" l="1"/>
  <c r="U56" i="1352"/>
  <c r="U55" i="1352"/>
  <c r="U54" i="1352"/>
  <c r="U53" i="1352"/>
  <c r="U52" i="1352"/>
  <c r="U51" i="1352"/>
  <c r="U50" i="1352"/>
  <c r="U49" i="1352"/>
  <c r="U48" i="1352"/>
  <c r="U47" i="1352"/>
  <c r="U46" i="1352"/>
  <c r="U45" i="1352"/>
  <c r="U44" i="1352"/>
  <c r="U43" i="1352"/>
  <c r="U42" i="1352"/>
  <c r="U41" i="1352"/>
  <c r="U40" i="1352"/>
  <c r="U39" i="1352"/>
  <c r="U38" i="1352"/>
  <c r="U37" i="1352"/>
  <c r="U36" i="1352"/>
  <c r="U35" i="1352"/>
  <c r="U34" i="1352"/>
  <c r="U33" i="1352"/>
  <c r="U32" i="1352"/>
  <c r="U31" i="1352"/>
  <c r="U30" i="1352"/>
  <c r="U29" i="1352"/>
  <c r="U28" i="1352"/>
  <c r="U27" i="1352"/>
  <c r="U26" i="1352"/>
  <c r="U25" i="1352"/>
  <c r="U24" i="1352"/>
  <c r="U23" i="1352"/>
  <c r="U22" i="1352"/>
  <c r="U21" i="1352"/>
  <c r="U20" i="1352"/>
  <c r="U19" i="1352"/>
  <c r="U18" i="1352"/>
  <c r="U17" i="1352"/>
  <c r="U16" i="1352"/>
  <c r="U15" i="1352"/>
  <c r="U14" i="1352"/>
  <c r="U13" i="1352"/>
  <c r="U12" i="1352"/>
  <c r="U11" i="1352"/>
  <c r="U10" i="1352"/>
  <c r="U9" i="1352"/>
  <c r="U8" i="1352"/>
  <c r="U7" i="1352"/>
  <c r="U6" i="1352"/>
  <c r="U57" i="1354"/>
  <c r="U56" i="1354"/>
  <c r="U55" i="1354"/>
  <c r="U54" i="1354"/>
  <c r="U53" i="1354"/>
  <c r="U52" i="1354"/>
  <c r="U51" i="1354"/>
  <c r="U50" i="1354"/>
  <c r="U49" i="1354"/>
  <c r="U48" i="1354"/>
  <c r="U47" i="1354"/>
  <c r="U46" i="1354"/>
  <c r="U45" i="1354"/>
  <c r="U44" i="1354"/>
  <c r="U43" i="1354"/>
  <c r="U42" i="1354"/>
  <c r="U41" i="1354"/>
  <c r="U40" i="1354"/>
  <c r="U39" i="1354"/>
  <c r="U38" i="1354"/>
  <c r="U37" i="1354"/>
  <c r="U36" i="1354"/>
  <c r="U35" i="1354"/>
  <c r="U34" i="1354"/>
  <c r="U33" i="1354"/>
  <c r="U32" i="1354"/>
  <c r="U31" i="1354"/>
  <c r="U30" i="1354"/>
  <c r="U29" i="1354"/>
  <c r="U28" i="1354"/>
  <c r="U27" i="1354"/>
  <c r="U26" i="1354"/>
  <c r="U25" i="1354"/>
  <c r="U24" i="1354"/>
  <c r="U23" i="1354"/>
  <c r="U22" i="1354"/>
  <c r="U21" i="1354"/>
  <c r="U20" i="1354"/>
  <c r="U19" i="1354"/>
  <c r="U18" i="1354"/>
  <c r="U17" i="1354"/>
  <c r="U16" i="1354"/>
  <c r="U15" i="1354"/>
  <c r="U14" i="1354"/>
  <c r="U13" i="1354"/>
  <c r="U12" i="1354"/>
  <c r="U11" i="1354"/>
  <c r="U10" i="1354"/>
  <c r="U9" i="1354"/>
  <c r="U8" i="1354"/>
  <c r="U7" i="1354"/>
  <c r="U6" i="1354"/>
  <c r="U57" i="1355"/>
  <c r="U56" i="1355"/>
  <c r="U55" i="1355"/>
  <c r="U54" i="1355"/>
  <c r="U53" i="1355"/>
  <c r="U52" i="1355"/>
  <c r="U51" i="1355"/>
  <c r="U50" i="1355"/>
  <c r="U49" i="1355"/>
  <c r="U48" i="1355"/>
  <c r="U47" i="1355"/>
  <c r="U46" i="1355"/>
  <c r="U45" i="1355"/>
  <c r="U44" i="1355"/>
  <c r="U43" i="1355"/>
  <c r="U42" i="1355"/>
  <c r="U41" i="1355"/>
  <c r="U40" i="1355"/>
  <c r="U39" i="1355"/>
  <c r="U38" i="1355"/>
  <c r="U37" i="1355"/>
  <c r="U36" i="1355"/>
  <c r="U35" i="1355"/>
  <c r="U34" i="1355"/>
  <c r="U33" i="1355"/>
  <c r="U32" i="1355"/>
  <c r="U31" i="1355"/>
  <c r="U30" i="1355"/>
  <c r="U29" i="1355"/>
  <c r="U28" i="1355"/>
  <c r="U27" i="1355"/>
  <c r="U26" i="1355"/>
  <c r="U25" i="1355"/>
  <c r="U24" i="1355"/>
  <c r="U23" i="1355"/>
  <c r="U22" i="1355"/>
  <c r="U21" i="1355"/>
  <c r="U20" i="1355"/>
  <c r="U19" i="1355"/>
  <c r="U18" i="1355"/>
  <c r="U17" i="1355"/>
  <c r="U16" i="1355"/>
  <c r="U15" i="1355"/>
  <c r="U14" i="1355"/>
  <c r="U13" i="1355"/>
  <c r="U12" i="1355"/>
  <c r="U11" i="1355"/>
  <c r="U10" i="1355"/>
  <c r="U9" i="1355"/>
  <c r="U8" i="1355"/>
  <c r="U7" i="1355"/>
  <c r="U6" i="1355"/>
  <c r="U57" i="1356"/>
  <c r="U56" i="1356"/>
  <c r="U55" i="1356"/>
  <c r="U54" i="1356"/>
  <c r="U53" i="1356"/>
  <c r="U52" i="1356"/>
  <c r="U51" i="1356"/>
  <c r="U50" i="1356"/>
  <c r="U49" i="1356"/>
  <c r="U48" i="1356"/>
  <c r="U47" i="1356"/>
  <c r="U46" i="1356"/>
  <c r="U45" i="1356"/>
  <c r="U44" i="1356"/>
  <c r="U43" i="1356"/>
  <c r="U42" i="1356"/>
  <c r="U41" i="1356"/>
  <c r="U40" i="1356"/>
  <c r="U39" i="1356"/>
  <c r="U38" i="1356"/>
  <c r="U37" i="1356"/>
  <c r="U36" i="1356"/>
  <c r="U35" i="1356"/>
  <c r="U34" i="1356"/>
  <c r="U33" i="1356"/>
  <c r="U32" i="1356"/>
  <c r="U31" i="1356"/>
  <c r="U30" i="1356"/>
  <c r="U29" i="1356"/>
  <c r="U28" i="1356"/>
  <c r="U27" i="1356"/>
  <c r="U26" i="1356"/>
  <c r="U25" i="1356"/>
  <c r="U24" i="1356"/>
  <c r="U23" i="1356"/>
  <c r="U22" i="1356"/>
  <c r="U21" i="1356"/>
  <c r="U20" i="1356"/>
  <c r="U19" i="1356"/>
  <c r="U18" i="1356"/>
  <c r="U17" i="1356"/>
  <c r="U16" i="1356"/>
  <c r="U15" i="1356"/>
  <c r="U14" i="1356"/>
  <c r="U13" i="1356"/>
  <c r="U12" i="1356"/>
  <c r="U11" i="1356"/>
  <c r="U10" i="1356"/>
  <c r="U9" i="1356"/>
  <c r="U8" i="1356"/>
  <c r="U7" i="1356"/>
  <c r="T57" i="1357"/>
  <c r="T56" i="1357"/>
  <c r="T55" i="1357"/>
  <c r="T54" i="1357"/>
  <c r="T53" i="1357"/>
  <c r="T52" i="1357"/>
  <c r="T51" i="1357"/>
  <c r="T50" i="1357"/>
  <c r="T49" i="1357"/>
  <c r="T48" i="1357"/>
  <c r="T47" i="1357"/>
  <c r="T46" i="1357"/>
  <c r="T45" i="1357"/>
  <c r="T44" i="1357"/>
  <c r="T43" i="1357"/>
  <c r="T42" i="1357"/>
  <c r="T41" i="1357"/>
  <c r="T40" i="1357"/>
  <c r="T39" i="1357"/>
  <c r="T38" i="1357"/>
  <c r="T37" i="1357"/>
  <c r="T36" i="1357"/>
  <c r="T35" i="1357"/>
  <c r="T34" i="1357"/>
  <c r="T33" i="1357"/>
  <c r="T32" i="1357"/>
  <c r="T31" i="1357"/>
  <c r="T30" i="1357"/>
  <c r="T29" i="1357"/>
  <c r="T28" i="1357"/>
  <c r="T27" i="1357"/>
  <c r="T26" i="1357"/>
  <c r="T25" i="1357"/>
  <c r="T24" i="1357"/>
  <c r="T23" i="1357"/>
  <c r="T22" i="1357"/>
  <c r="T21" i="1357"/>
  <c r="T20" i="1357"/>
  <c r="T19" i="1357"/>
  <c r="T18" i="1357"/>
  <c r="T17" i="1357"/>
  <c r="T16" i="1357"/>
  <c r="T15" i="1357"/>
  <c r="T14" i="1357"/>
  <c r="T13" i="1357"/>
  <c r="T12" i="1357"/>
  <c r="T11" i="1357"/>
  <c r="T10" i="1357"/>
  <c r="T9" i="1357"/>
  <c r="T8" i="1357"/>
  <c r="T7" i="1357"/>
  <c r="T6" i="1357"/>
  <c r="T57" i="1358"/>
  <c r="T56" i="1358"/>
  <c r="T55" i="1358"/>
  <c r="T54" i="1358"/>
  <c r="T53" i="1358"/>
  <c r="T52" i="1358"/>
  <c r="T51" i="1358"/>
  <c r="T50" i="1358"/>
  <c r="T49" i="1358"/>
  <c r="T48" i="1358"/>
  <c r="T47" i="1358"/>
  <c r="T46" i="1358"/>
  <c r="T45" i="1358"/>
  <c r="T44" i="1358"/>
  <c r="T43" i="1358"/>
  <c r="T42" i="1358"/>
  <c r="T41" i="1358"/>
  <c r="T40" i="1358"/>
  <c r="T39" i="1358"/>
  <c r="T38" i="1358"/>
  <c r="T37" i="1358"/>
  <c r="T36" i="1358"/>
  <c r="T35" i="1358"/>
  <c r="T34" i="1358"/>
  <c r="T33" i="1358"/>
  <c r="T32" i="1358"/>
  <c r="T31" i="1358"/>
  <c r="T30" i="1358"/>
  <c r="T29" i="1358"/>
  <c r="T28" i="1358"/>
  <c r="T27" i="1358"/>
  <c r="T26" i="1358"/>
  <c r="T25" i="1358"/>
  <c r="T24" i="1358"/>
  <c r="T23" i="1358"/>
  <c r="T22" i="1358"/>
  <c r="T21" i="1358"/>
  <c r="T20" i="1358"/>
  <c r="T19" i="1358"/>
  <c r="T18" i="1358"/>
  <c r="T17" i="1358"/>
  <c r="T16" i="1358"/>
  <c r="T15" i="1358"/>
  <c r="T14" i="1358"/>
  <c r="T13" i="1358"/>
  <c r="T12" i="1358"/>
  <c r="T11" i="1358"/>
  <c r="T10" i="1358"/>
  <c r="T9" i="1358"/>
  <c r="T8" i="1358"/>
  <c r="T7" i="1358"/>
  <c r="T6" i="1358"/>
  <c r="T57" i="1359"/>
  <c r="T56" i="1359"/>
  <c r="T55" i="1359"/>
  <c r="T54" i="1359"/>
  <c r="T53" i="1359"/>
  <c r="T52" i="1359"/>
  <c r="T51" i="1359"/>
  <c r="T50" i="1359"/>
  <c r="T49" i="1359"/>
  <c r="T48" i="1359"/>
  <c r="T47" i="1359"/>
  <c r="T46" i="1359"/>
  <c r="T45" i="1359"/>
  <c r="T44" i="1359"/>
  <c r="T43" i="1359"/>
  <c r="T42" i="1359"/>
  <c r="T41" i="1359"/>
  <c r="T40" i="1359"/>
  <c r="T39" i="1359"/>
  <c r="T38" i="1359"/>
  <c r="T37" i="1359"/>
  <c r="T36" i="1359"/>
  <c r="T35" i="1359"/>
  <c r="T34" i="1359"/>
  <c r="T33" i="1359"/>
  <c r="T32" i="1359"/>
  <c r="T31" i="1359"/>
  <c r="T30" i="1359"/>
  <c r="T29" i="1359"/>
  <c r="T28" i="1359"/>
  <c r="T27" i="1359"/>
  <c r="T26" i="1359"/>
  <c r="T25" i="1359"/>
  <c r="T24" i="1359"/>
  <c r="T23" i="1359"/>
  <c r="T22" i="1359"/>
  <c r="T21" i="1359"/>
  <c r="T20" i="1359"/>
  <c r="T19" i="1359"/>
  <c r="T18" i="1359"/>
  <c r="T17" i="1359"/>
  <c r="T16" i="1359"/>
  <c r="T15" i="1359"/>
  <c r="T14" i="1359"/>
  <c r="T13" i="1359"/>
  <c r="T12" i="1359"/>
  <c r="T11" i="1359"/>
  <c r="T10" i="1359"/>
  <c r="T9" i="1359"/>
  <c r="T8" i="1359"/>
  <c r="T7" i="1359"/>
  <c r="T6" i="1359"/>
  <c r="U5" i="1352"/>
  <c r="S5" i="1352"/>
  <c r="R5" i="1352"/>
  <c r="U5" i="1354"/>
  <c r="U5" i="1355"/>
  <c r="U5" i="1356"/>
  <c r="T5" i="1357"/>
  <c r="S5" i="1357"/>
  <c r="R5" i="1357"/>
  <c r="Q5" i="1357"/>
  <c r="T5" i="1358"/>
  <c r="S5" i="1358"/>
  <c r="R5" i="1358"/>
  <c r="Q5" i="1358"/>
  <c r="T5" i="1359"/>
  <c r="S5" i="1359"/>
  <c r="R5" i="1359"/>
  <c r="Q5" i="1359"/>
  <c r="U57" i="1347"/>
  <c r="U56" i="1347"/>
  <c r="U55" i="1347"/>
  <c r="U54" i="1347"/>
  <c r="U53" i="1347"/>
  <c r="U52" i="1347"/>
  <c r="U51" i="1347"/>
  <c r="U50" i="1347"/>
  <c r="U49" i="1347"/>
  <c r="U48" i="1347"/>
  <c r="U47" i="1347"/>
  <c r="U46" i="1347"/>
  <c r="U45" i="1347"/>
  <c r="U44" i="1347"/>
  <c r="U43" i="1347"/>
  <c r="U42" i="1347"/>
  <c r="U41" i="1347"/>
  <c r="U40" i="1347"/>
  <c r="U39" i="1347"/>
  <c r="U38" i="1347"/>
  <c r="U37" i="1347"/>
  <c r="U36" i="1347"/>
  <c r="U35" i="1347"/>
  <c r="U34" i="1347"/>
  <c r="U33" i="1347"/>
  <c r="U32" i="1347"/>
  <c r="U31" i="1347"/>
  <c r="U30" i="1347"/>
  <c r="U29" i="1347"/>
  <c r="U28" i="1347"/>
  <c r="U27" i="1347"/>
  <c r="U26" i="1347"/>
  <c r="U25" i="1347"/>
  <c r="U24" i="1347"/>
  <c r="U23" i="1347"/>
  <c r="U22" i="1347"/>
  <c r="U21" i="1347"/>
  <c r="U20" i="1347"/>
  <c r="U19" i="1347"/>
  <c r="U18" i="1347"/>
  <c r="U17" i="1347"/>
  <c r="U16" i="1347"/>
  <c r="U15" i="1347"/>
  <c r="U14" i="1347"/>
  <c r="U13" i="1347"/>
  <c r="U12" i="1347"/>
  <c r="U11" i="1347"/>
  <c r="U10" i="1347"/>
  <c r="U9" i="1347"/>
  <c r="U8" i="1347"/>
  <c r="U7" i="1347"/>
  <c r="U6" i="1347"/>
  <c r="T57" i="1349"/>
  <c r="T56" i="1349"/>
  <c r="T55" i="1349"/>
  <c r="T54" i="1349"/>
  <c r="T53" i="1349"/>
  <c r="T52" i="1349"/>
  <c r="T51" i="1349"/>
  <c r="T50" i="1349"/>
  <c r="T49" i="1349"/>
  <c r="T48" i="1349"/>
  <c r="T47" i="1349"/>
  <c r="T46" i="1349"/>
  <c r="T45" i="1349"/>
  <c r="T44" i="1349"/>
  <c r="T43" i="1349"/>
  <c r="T42" i="1349"/>
  <c r="T41" i="1349"/>
  <c r="T40" i="1349"/>
  <c r="T39" i="1349"/>
  <c r="T38" i="1349"/>
  <c r="T37" i="1349"/>
  <c r="T36" i="1349"/>
  <c r="T35" i="1349"/>
  <c r="T34" i="1349"/>
  <c r="T33" i="1349"/>
  <c r="T32" i="1349"/>
  <c r="T31" i="1349"/>
  <c r="T30" i="1349"/>
  <c r="T29" i="1349"/>
  <c r="T28" i="1349"/>
  <c r="T27" i="1349"/>
  <c r="T26" i="1349"/>
  <c r="T25" i="1349"/>
  <c r="T24" i="1349"/>
  <c r="T23" i="1349"/>
  <c r="T22" i="1349"/>
  <c r="T21" i="1349"/>
  <c r="T20" i="1349"/>
  <c r="T19" i="1349"/>
  <c r="T18" i="1349"/>
  <c r="T17" i="1349"/>
  <c r="T16" i="1349"/>
  <c r="T15" i="1349"/>
  <c r="T14" i="1349"/>
  <c r="T13" i="1349"/>
  <c r="T12" i="1349"/>
  <c r="T11" i="1349"/>
  <c r="T10" i="1349"/>
  <c r="T9" i="1349"/>
  <c r="T8" i="1349"/>
  <c r="T7" i="1349"/>
  <c r="T6" i="1349"/>
  <c r="U57" i="1346"/>
  <c r="U56" i="1346"/>
  <c r="U55" i="1346"/>
  <c r="U54" i="1346"/>
  <c r="U53" i="1346"/>
  <c r="U52" i="1346"/>
  <c r="U51" i="1346"/>
  <c r="U50" i="1346"/>
  <c r="U49" i="1346"/>
  <c r="U48" i="1346"/>
  <c r="U47" i="1346"/>
  <c r="U46" i="1346"/>
  <c r="U45" i="1346"/>
  <c r="U44" i="1346"/>
  <c r="U43" i="1346"/>
  <c r="U42" i="1346"/>
  <c r="U41" i="1346"/>
  <c r="U40" i="1346"/>
  <c r="U39" i="1346"/>
  <c r="U38" i="1346"/>
  <c r="U37" i="1346"/>
  <c r="U36" i="1346"/>
  <c r="U35" i="1346"/>
  <c r="U34" i="1346"/>
  <c r="U33" i="1346"/>
  <c r="U32" i="1346"/>
  <c r="U31" i="1346"/>
  <c r="U30" i="1346"/>
  <c r="U29" i="1346"/>
  <c r="U28" i="1346"/>
  <c r="U27" i="1346"/>
  <c r="U26" i="1346"/>
  <c r="U25" i="1346"/>
  <c r="U24" i="1346"/>
  <c r="U23" i="1346"/>
  <c r="U22" i="1346"/>
  <c r="U21" i="1346"/>
  <c r="U20" i="1346"/>
  <c r="U19" i="1346"/>
  <c r="U18" i="1346"/>
  <c r="U17" i="1346"/>
  <c r="U16" i="1346"/>
  <c r="U15" i="1346"/>
  <c r="U14" i="1346"/>
  <c r="U13" i="1346"/>
  <c r="U12" i="1346"/>
  <c r="U11" i="1346"/>
  <c r="U10" i="1346"/>
  <c r="U9" i="1346"/>
  <c r="U8" i="1346"/>
  <c r="U7" i="1346"/>
  <c r="U6" i="1346"/>
  <c r="U5" i="1347"/>
  <c r="T5" i="1349"/>
  <c r="U5" i="1346"/>
  <c r="T5" i="1346"/>
  <c r="S5" i="1346"/>
  <c r="R5" i="1346"/>
  <c r="T57" i="1458" l="1"/>
  <c r="T56" i="1458"/>
  <c r="T55" i="1458"/>
  <c r="T53" i="1458"/>
  <c r="T52" i="1458"/>
  <c r="T51" i="1458"/>
  <c r="T50" i="1458"/>
  <c r="T49" i="1458"/>
  <c r="T48" i="1458"/>
  <c r="T47" i="1458"/>
  <c r="T46" i="1458"/>
  <c r="T45" i="1458"/>
  <c r="T44" i="1458"/>
  <c r="T43" i="1458"/>
  <c r="T42" i="1458"/>
  <c r="T41" i="1458"/>
  <c r="T40" i="1458"/>
  <c r="T39" i="1458"/>
  <c r="T38" i="1458"/>
  <c r="T37" i="1458"/>
  <c r="T36" i="1458"/>
  <c r="T35" i="1458"/>
  <c r="T34" i="1458"/>
  <c r="T33" i="1458"/>
  <c r="T32" i="1458"/>
  <c r="T31" i="1458"/>
  <c r="T30" i="1458"/>
  <c r="T29" i="1458"/>
  <c r="T28" i="1458"/>
  <c r="T27" i="1458"/>
  <c r="T26" i="1458"/>
  <c r="T25" i="1458"/>
  <c r="T24" i="1458"/>
  <c r="T23" i="1458"/>
  <c r="T22" i="1458"/>
  <c r="T21" i="1458"/>
  <c r="T20" i="1458"/>
  <c r="T19" i="1458"/>
  <c r="T18" i="1458"/>
  <c r="T17" i="1458"/>
  <c r="T16" i="1458"/>
  <c r="T15" i="1458"/>
  <c r="T14" i="1458"/>
  <c r="T13" i="1458"/>
  <c r="T12" i="1458"/>
  <c r="T11" i="1458"/>
  <c r="T10" i="1458"/>
  <c r="T9" i="1458"/>
  <c r="T8" i="1458"/>
  <c r="T7" i="1458"/>
  <c r="T6" i="1458"/>
  <c r="T57" i="1459"/>
  <c r="T56" i="1459"/>
  <c r="T55" i="1459"/>
  <c r="T54" i="1459"/>
  <c r="T53" i="1459"/>
  <c r="T52" i="1459"/>
  <c r="T51" i="1459"/>
  <c r="T50" i="1459"/>
  <c r="T49" i="1459"/>
  <c r="T48" i="1459"/>
  <c r="T47" i="1459"/>
  <c r="T46" i="1459"/>
  <c r="T45" i="1459"/>
  <c r="T44" i="1459"/>
  <c r="T43" i="1459"/>
  <c r="T42" i="1459"/>
  <c r="T41" i="1459"/>
  <c r="T40" i="1459"/>
  <c r="T39" i="1459"/>
  <c r="T38" i="1459"/>
  <c r="T37" i="1459"/>
  <c r="T36" i="1459"/>
  <c r="T35" i="1459"/>
  <c r="T34" i="1459"/>
  <c r="T33" i="1459"/>
  <c r="T32" i="1459"/>
  <c r="T31" i="1459"/>
  <c r="T30" i="1459"/>
  <c r="T29" i="1459"/>
  <c r="T28" i="1459"/>
  <c r="T27" i="1459"/>
  <c r="T26" i="1459"/>
  <c r="T25" i="1459"/>
  <c r="T24" i="1459"/>
  <c r="T23" i="1459"/>
  <c r="T22" i="1459"/>
  <c r="T21" i="1459"/>
  <c r="T20" i="1459"/>
  <c r="T19" i="1459"/>
  <c r="T18" i="1459"/>
  <c r="T17" i="1459"/>
  <c r="T16" i="1459"/>
  <c r="T15" i="1459"/>
  <c r="T14" i="1459"/>
  <c r="T13" i="1459"/>
  <c r="T12" i="1459"/>
  <c r="T11" i="1459"/>
  <c r="T10" i="1459"/>
  <c r="T9" i="1459"/>
  <c r="T8" i="1459"/>
  <c r="T7" i="1459"/>
  <c r="T6" i="1459"/>
  <c r="U57" i="1457"/>
  <c r="U56" i="1457"/>
  <c r="U55" i="1457"/>
  <c r="U54" i="1457"/>
  <c r="U53" i="1457"/>
  <c r="U52" i="1457"/>
  <c r="U51" i="1457"/>
  <c r="U50" i="1457"/>
  <c r="U49" i="1457"/>
  <c r="U48" i="1457"/>
  <c r="U47" i="1457"/>
  <c r="U46" i="1457"/>
  <c r="U45" i="1457"/>
  <c r="U44" i="1457"/>
  <c r="U43" i="1457"/>
  <c r="U42" i="1457"/>
  <c r="U41" i="1457"/>
  <c r="U40" i="1457"/>
  <c r="U39" i="1457"/>
  <c r="U38" i="1457"/>
  <c r="U37" i="1457"/>
  <c r="U36" i="1457"/>
  <c r="U35" i="1457"/>
  <c r="U34" i="1457"/>
  <c r="U33" i="1457"/>
  <c r="U32" i="1457"/>
  <c r="U31" i="1457"/>
  <c r="U30" i="1457"/>
  <c r="U29" i="1457"/>
  <c r="U28" i="1457"/>
  <c r="U27" i="1457"/>
  <c r="U26" i="1457"/>
  <c r="U25" i="1457"/>
  <c r="U24" i="1457"/>
  <c r="U23" i="1457"/>
  <c r="U22" i="1457"/>
  <c r="U21" i="1457"/>
  <c r="U20" i="1457"/>
  <c r="U19" i="1457"/>
  <c r="U18" i="1457"/>
  <c r="U17" i="1457"/>
  <c r="U16" i="1457"/>
  <c r="U15" i="1457"/>
  <c r="U14" i="1457"/>
  <c r="U13" i="1457"/>
  <c r="U12" i="1457"/>
  <c r="U11" i="1457"/>
  <c r="U10" i="1457"/>
  <c r="U9" i="1457"/>
  <c r="U8" i="1457"/>
  <c r="U7" i="1457"/>
  <c r="U6" i="1457"/>
  <c r="T5" i="1458"/>
  <c r="R5" i="1458"/>
  <c r="Q5" i="1458"/>
  <c r="T5" i="1459"/>
  <c r="U5" i="1457"/>
  <c r="U57" i="1339"/>
  <c r="U56" i="1339"/>
  <c r="U55" i="1339"/>
  <c r="U54" i="1339"/>
  <c r="U53" i="1339"/>
  <c r="U52" i="1339"/>
  <c r="U51" i="1339"/>
  <c r="U50" i="1339"/>
  <c r="U49" i="1339"/>
  <c r="U48" i="1339"/>
  <c r="U47" i="1339"/>
  <c r="U46" i="1339"/>
  <c r="U45" i="1339"/>
  <c r="U44" i="1339"/>
  <c r="U43" i="1339"/>
  <c r="U42" i="1339"/>
  <c r="U41" i="1339"/>
  <c r="U40" i="1339"/>
  <c r="U39" i="1339"/>
  <c r="U38" i="1339"/>
  <c r="U37" i="1339"/>
  <c r="U36" i="1339"/>
  <c r="U35" i="1339"/>
  <c r="U34" i="1339"/>
  <c r="U33" i="1339"/>
  <c r="U32" i="1339"/>
  <c r="U31" i="1339"/>
  <c r="U30" i="1339"/>
  <c r="U29" i="1339"/>
  <c r="U28" i="1339"/>
  <c r="U27" i="1339"/>
  <c r="U26" i="1339"/>
  <c r="U25" i="1339"/>
  <c r="U24" i="1339"/>
  <c r="U23" i="1339"/>
  <c r="U22" i="1339"/>
  <c r="U21" i="1339"/>
  <c r="U20" i="1339"/>
  <c r="U19" i="1339"/>
  <c r="U18" i="1339"/>
  <c r="U17" i="1339"/>
  <c r="U16" i="1339"/>
  <c r="U15" i="1339"/>
  <c r="U14" i="1339"/>
  <c r="U13" i="1339"/>
  <c r="U12" i="1339"/>
  <c r="U11" i="1339"/>
  <c r="U10" i="1339"/>
  <c r="U9" i="1339"/>
  <c r="U8" i="1339"/>
  <c r="U7" i="1339"/>
  <c r="U6" i="1339"/>
  <c r="U5" i="1339"/>
  <c r="U57" i="1338"/>
  <c r="U56" i="1338"/>
  <c r="U55" i="1338"/>
  <c r="U54" i="1338"/>
  <c r="U53" i="1338"/>
  <c r="U52" i="1338"/>
  <c r="U51" i="1338"/>
  <c r="U50" i="1338"/>
  <c r="U49" i="1338"/>
  <c r="U48" i="1338"/>
  <c r="U47" i="1338"/>
  <c r="U46" i="1338"/>
  <c r="U45" i="1338"/>
  <c r="U44" i="1338"/>
  <c r="U43" i="1338"/>
  <c r="U42" i="1338"/>
  <c r="U41" i="1338"/>
  <c r="U40" i="1338"/>
  <c r="U39" i="1338"/>
  <c r="U38" i="1338"/>
  <c r="U37" i="1338"/>
  <c r="U36" i="1338"/>
  <c r="U35" i="1338"/>
  <c r="U34" i="1338"/>
  <c r="U33" i="1338"/>
  <c r="U32" i="1338"/>
  <c r="U31" i="1338"/>
  <c r="U30" i="1338"/>
  <c r="U29" i="1338"/>
  <c r="U28" i="1338"/>
  <c r="U27" i="1338"/>
  <c r="U26" i="1338"/>
  <c r="U25" i="1338"/>
  <c r="U24" i="1338"/>
  <c r="U23" i="1338"/>
  <c r="U22" i="1338"/>
  <c r="U21" i="1338"/>
  <c r="U20" i="1338"/>
  <c r="U19" i="1338"/>
  <c r="U18" i="1338"/>
  <c r="U17" i="1338"/>
  <c r="U16" i="1338"/>
  <c r="U15" i="1338"/>
  <c r="U14" i="1338"/>
  <c r="U13" i="1338"/>
  <c r="U12" i="1338"/>
  <c r="U11" i="1338"/>
  <c r="U10" i="1338"/>
  <c r="U9" i="1338"/>
  <c r="U8" i="1338"/>
  <c r="U7" i="1338"/>
  <c r="U6" i="1338"/>
  <c r="U5" i="1338"/>
  <c r="U57" i="1336" l="1"/>
  <c r="U56" i="1336"/>
  <c r="U55" i="1336"/>
  <c r="U54" i="1336"/>
  <c r="U53" i="1336"/>
  <c r="U52" i="1336"/>
  <c r="U51" i="1336"/>
  <c r="U50" i="1336"/>
  <c r="U49" i="1336"/>
  <c r="U48" i="1336"/>
  <c r="U47" i="1336"/>
  <c r="U46" i="1336"/>
  <c r="U45" i="1336"/>
  <c r="U44" i="1336"/>
  <c r="U43" i="1336"/>
  <c r="U42" i="1336"/>
  <c r="U41" i="1336"/>
  <c r="U40" i="1336"/>
  <c r="U39" i="1336"/>
  <c r="U38" i="1336"/>
  <c r="U37" i="1336"/>
  <c r="U36" i="1336"/>
  <c r="U35" i="1336"/>
  <c r="U34" i="1336"/>
  <c r="U33" i="1336"/>
  <c r="U32" i="1336"/>
  <c r="U31" i="1336"/>
  <c r="U30" i="1336"/>
  <c r="U29" i="1336"/>
  <c r="U28" i="1336"/>
  <c r="U27" i="1336"/>
  <c r="U26" i="1336"/>
  <c r="U25" i="1336"/>
  <c r="U24" i="1336"/>
  <c r="U23" i="1336"/>
  <c r="U22" i="1336"/>
  <c r="U21" i="1336"/>
  <c r="U20" i="1336"/>
  <c r="U19" i="1336"/>
  <c r="U18" i="1336"/>
  <c r="U17" i="1336"/>
  <c r="U16" i="1336"/>
  <c r="U15" i="1336"/>
  <c r="U14" i="1336"/>
  <c r="U13" i="1336"/>
  <c r="U12" i="1336"/>
  <c r="U11" i="1336"/>
  <c r="U10" i="1336"/>
  <c r="U9" i="1336"/>
  <c r="U8" i="1336"/>
  <c r="U7" i="1336"/>
  <c r="U6" i="1336"/>
  <c r="U5" i="1336"/>
  <c r="U40" i="1460"/>
  <c r="U57" i="1460"/>
  <c r="U56" i="1460"/>
  <c r="U55" i="1460"/>
  <c r="U54" i="1460"/>
  <c r="U53" i="1460"/>
  <c r="U52" i="1460"/>
  <c r="U51" i="1460"/>
  <c r="U50" i="1460"/>
  <c r="U49" i="1460"/>
  <c r="U48" i="1460"/>
  <c r="U47" i="1460"/>
  <c r="U46" i="1460"/>
  <c r="U45" i="1460"/>
  <c r="U44" i="1460"/>
  <c r="U43" i="1460"/>
  <c r="U42" i="1460"/>
  <c r="U41" i="1460"/>
  <c r="U39" i="1460"/>
  <c r="U38" i="1460"/>
  <c r="U37" i="1460"/>
  <c r="U36" i="1460"/>
  <c r="U35" i="1460"/>
  <c r="U34" i="1460"/>
  <c r="U33" i="1460"/>
  <c r="U32" i="1460"/>
  <c r="U31" i="1460"/>
  <c r="U30" i="1460"/>
  <c r="U29" i="1460"/>
  <c r="U28" i="1460"/>
  <c r="U27" i="1460"/>
  <c r="U26" i="1460"/>
  <c r="U25" i="1460"/>
  <c r="U24" i="1460"/>
  <c r="U23" i="1460"/>
  <c r="U22" i="1460"/>
  <c r="U21" i="1460"/>
  <c r="U20" i="1460"/>
  <c r="U19" i="1460"/>
  <c r="U18" i="1460"/>
  <c r="U17" i="1460"/>
  <c r="U16" i="1460"/>
  <c r="U15" i="1460"/>
  <c r="U14" i="1460"/>
  <c r="U13" i="1460"/>
  <c r="U12" i="1460"/>
  <c r="U11" i="1460"/>
  <c r="U10" i="1460"/>
  <c r="U9" i="1460"/>
  <c r="U8" i="1460"/>
  <c r="U7" i="1460"/>
  <c r="U6" i="1460"/>
  <c r="U5" i="1460"/>
  <c r="U57" i="1312"/>
  <c r="U56" i="1312"/>
  <c r="U55" i="1312"/>
  <c r="U54" i="1312"/>
  <c r="U53" i="1312"/>
  <c r="U52" i="1312"/>
  <c r="U51" i="1312"/>
  <c r="U50" i="1312"/>
  <c r="U49" i="1312"/>
  <c r="U48" i="1312"/>
  <c r="U47" i="1312"/>
  <c r="U46" i="1312"/>
  <c r="U45" i="1312"/>
  <c r="U42" i="1312"/>
  <c r="U41" i="1312"/>
  <c r="U40" i="1312"/>
  <c r="U39" i="1312"/>
  <c r="U38" i="1312"/>
  <c r="U36" i="1312"/>
  <c r="U35" i="1312"/>
  <c r="U34" i="1312"/>
  <c r="U33" i="1312"/>
  <c r="U32" i="1312"/>
  <c r="U31" i="1312"/>
  <c r="U30" i="1312"/>
  <c r="U29" i="1312"/>
  <c r="U28" i="1312"/>
  <c r="U27" i="1312"/>
  <c r="U26" i="1312"/>
  <c r="U25" i="1312"/>
  <c r="U24" i="1312"/>
  <c r="U23" i="1312"/>
  <c r="U22" i="1312"/>
  <c r="U21" i="1312"/>
  <c r="U20" i="1312"/>
  <c r="U19" i="1312"/>
  <c r="U18" i="1312"/>
  <c r="U17" i="1312"/>
  <c r="U16" i="1312"/>
  <c r="U15" i="1312"/>
  <c r="U14" i="1312"/>
  <c r="U13" i="1312"/>
  <c r="U12" i="1312"/>
  <c r="U11" i="1312"/>
  <c r="U10" i="1312"/>
  <c r="U9" i="1312"/>
  <c r="U8" i="1312"/>
  <c r="U7" i="1312"/>
  <c r="U6" i="1312"/>
  <c r="U5" i="1312"/>
  <c r="T57" i="1372"/>
  <c r="T56" i="1372"/>
  <c r="T55" i="1372"/>
  <c r="T54" i="1372"/>
  <c r="T53" i="1372"/>
  <c r="T52" i="1372"/>
  <c r="T51" i="1372"/>
  <c r="T50" i="1372"/>
  <c r="T49" i="1372"/>
  <c r="T48" i="1372"/>
  <c r="T47" i="1372"/>
  <c r="T46" i="1372"/>
  <c r="T45" i="1372"/>
  <c r="T44" i="1372"/>
  <c r="T43" i="1372"/>
  <c r="T42" i="1372"/>
  <c r="T41" i="1372"/>
  <c r="T40" i="1372"/>
  <c r="T39" i="1372"/>
  <c r="T38" i="1372"/>
  <c r="T37" i="1372"/>
  <c r="T36" i="1372"/>
  <c r="T35" i="1372"/>
  <c r="T34" i="1372"/>
  <c r="T33" i="1372"/>
  <c r="T32" i="1372"/>
  <c r="T31" i="1372"/>
  <c r="T30" i="1372"/>
  <c r="T29" i="1372"/>
  <c r="T28" i="1372"/>
  <c r="T27" i="1372"/>
  <c r="T26" i="1372"/>
  <c r="T25" i="1372"/>
  <c r="T24" i="1372"/>
  <c r="T23" i="1372"/>
  <c r="T22" i="1372"/>
  <c r="T21" i="1372"/>
  <c r="T20" i="1372"/>
  <c r="T19" i="1372"/>
  <c r="T18" i="1372"/>
  <c r="T17" i="1372"/>
  <c r="T16" i="1372"/>
  <c r="T15" i="1372"/>
  <c r="T14" i="1372"/>
  <c r="T13" i="1372"/>
  <c r="T12" i="1372"/>
  <c r="T11" i="1372"/>
  <c r="T10" i="1372"/>
  <c r="T9" i="1372"/>
  <c r="T8" i="1372"/>
  <c r="T7" i="1372"/>
  <c r="T6" i="1372"/>
  <c r="T5" i="1372"/>
  <c r="S5" i="1372"/>
  <c r="R5" i="1372"/>
  <c r="Q5" i="1372"/>
  <c r="T57" i="1371"/>
  <c r="T56" i="1371"/>
  <c r="T55" i="1371"/>
  <c r="T54" i="1371"/>
  <c r="T53" i="1371"/>
  <c r="T52" i="1371"/>
  <c r="T51" i="1371"/>
  <c r="T50" i="1371"/>
  <c r="T49" i="1371"/>
  <c r="T48" i="1371"/>
  <c r="T47" i="1371"/>
  <c r="T46" i="1371"/>
  <c r="T45" i="1371"/>
  <c r="T44" i="1371"/>
  <c r="T43" i="1371"/>
  <c r="T42" i="1371"/>
  <c r="T41" i="1371"/>
  <c r="T40" i="1371"/>
  <c r="T39" i="1371"/>
  <c r="T38" i="1371"/>
  <c r="T37" i="1371"/>
  <c r="T36" i="1371"/>
  <c r="T35" i="1371"/>
  <c r="T34" i="1371"/>
  <c r="T33" i="1371"/>
  <c r="T32" i="1371"/>
  <c r="T31" i="1371"/>
  <c r="T30" i="1371"/>
  <c r="T29" i="1371"/>
  <c r="T28" i="1371"/>
  <c r="T27" i="1371"/>
  <c r="T26" i="1371"/>
  <c r="T25" i="1371"/>
  <c r="T24" i="1371"/>
  <c r="T23" i="1371"/>
  <c r="T22" i="1371"/>
  <c r="T21" i="1371"/>
  <c r="T20" i="1371"/>
  <c r="T19" i="1371"/>
  <c r="T18" i="1371"/>
  <c r="T17" i="1371"/>
  <c r="T16" i="1371"/>
  <c r="T15" i="1371"/>
  <c r="T14" i="1371"/>
  <c r="T13" i="1371"/>
  <c r="T12" i="1371"/>
  <c r="T11" i="1371"/>
  <c r="T10" i="1371"/>
  <c r="T9" i="1371"/>
  <c r="T8" i="1371"/>
  <c r="T7" i="1371"/>
  <c r="T6" i="1371"/>
  <c r="T5" i="1371"/>
  <c r="S5" i="1371"/>
  <c r="R5" i="1371"/>
  <c r="Q5" i="1371"/>
  <c r="U57" i="1370"/>
  <c r="U56" i="1370"/>
  <c r="U55" i="1370"/>
  <c r="U54" i="1370"/>
  <c r="U53" i="1370"/>
  <c r="U52" i="1370"/>
  <c r="U51" i="1370"/>
  <c r="U50" i="1370"/>
  <c r="U49" i="1370"/>
  <c r="U48" i="1370"/>
  <c r="U47" i="1370"/>
  <c r="U46" i="1370"/>
  <c r="U45" i="1370"/>
  <c r="U44" i="1370"/>
  <c r="U43" i="1370"/>
  <c r="U42" i="1370"/>
  <c r="U41" i="1370"/>
  <c r="U40" i="1370"/>
  <c r="U39" i="1370"/>
  <c r="U38" i="1370"/>
  <c r="U37" i="1370"/>
  <c r="U36" i="1370"/>
  <c r="U35" i="1370"/>
  <c r="U34" i="1370"/>
  <c r="U33" i="1370"/>
  <c r="U32" i="1370"/>
  <c r="U31" i="1370"/>
  <c r="U30" i="1370"/>
  <c r="U29" i="1370"/>
  <c r="U28" i="1370"/>
  <c r="U27" i="1370"/>
  <c r="U26" i="1370"/>
  <c r="U25" i="1370"/>
  <c r="U24" i="1370"/>
  <c r="U23" i="1370"/>
  <c r="U22" i="1370"/>
  <c r="U21" i="1370"/>
  <c r="U20" i="1370"/>
  <c r="U19" i="1370"/>
  <c r="U18" i="1370"/>
  <c r="U17" i="1370"/>
  <c r="U16" i="1370"/>
  <c r="U15" i="1370"/>
  <c r="U14" i="1370"/>
  <c r="U13" i="1370"/>
  <c r="U12" i="1370"/>
  <c r="U11" i="1370"/>
  <c r="U10" i="1370"/>
  <c r="U9" i="1370"/>
  <c r="U8" i="1370"/>
  <c r="U7" i="1370"/>
  <c r="U6" i="1370"/>
  <c r="U5" i="1370"/>
  <c r="S5" i="1370"/>
  <c r="R5" i="1370"/>
  <c r="T57" i="1329"/>
  <c r="T56" i="1329"/>
  <c r="T55" i="1329"/>
  <c r="T54" i="1329"/>
  <c r="T53" i="1329"/>
  <c r="T52" i="1329"/>
  <c r="T51" i="1329"/>
  <c r="T50" i="1329"/>
  <c r="T49" i="1329"/>
  <c r="T48" i="1329"/>
  <c r="T47" i="1329"/>
  <c r="T46" i="1329"/>
  <c r="T45" i="1329"/>
  <c r="T44" i="1329"/>
  <c r="T43" i="1329"/>
  <c r="T42" i="1329"/>
  <c r="T41" i="1329"/>
  <c r="T40" i="1329"/>
  <c r="T39" i="1329"/>
  <c r="T38" i="1329"/>
  <c r="T37" i="1329"/>
  <c r="T36" i="1329"/>
  <c r="T35" i="1329"/>
  <c r="T34" i="1329"/>
  <c r="T33" i="1329"/>
  <c r="T32" i="1329"/>
  <c r="T31" i="1329"/>
  <c r="T30" i="1329"/>
  <c r="T29" i="1329"/>
  <c r="T28" i="1329"/>
  <c r="T27" i="1329"/>
  <c r="T26" i="1329"/>
  <c r="T25" i="1329"/>
  <c r="T24" i="1329"/>
  <c r="T23" i="1329"/>
  <c r="T22" i="1329"/>
  <c r="T21" i="1329"/>
  <c r="T20" i="1329"/>
  <c r="T19" i="1329"/>
  <c r="T18" i="1329"/>
  <c r="T17" i="1329"/>
  <c r="T16" i="1329"/>
  <c r="T15" i="1329"/>
  <c r="T14" i="1329"/>
  <c r="T13" i="1329"/>
  <c r="T12" i="1329"/>
  <c r="T11" i="1329"/>
  <c r="T10" i="1329"/>
  <c r="T9" i="1329"/>
  <c r="T8" i="1329"/>
  <c r="T7" i="1329"/>
  <c r="T6" i="1329"/>
  <c r="T5" i="1329"/>
  <c r="S5" i="1329"/>
  <c r="R5" i="1329"/>
  <c r="Q5" i="1329"/>
  <c r="T57" i="1328"/>
  <c r="T56" i="1328"/>
  <c r="T55" i="1328"/>
  <c r="T54" i="1328"/>
  <c r="T53" i="1328"/>
  <c r="T52" i="1328"/>
  <c r="T51" i="1328"/>
  <c r="T50" i="1328"/>
  <c r="T49" i="1328"/>
  <c r="T48" i="1328"/>
  <c r="T47" i="1328"/>
  <c r="T46" i="1328"/>
  <c r="T45" i="1328"/>
  <c r="T44" i="1328"/>
  <c r="T43" i="1328"/>
  <c r="T42" i="1328"/>
  <c r="T41" i="1328"/>
  <c r="T40" i="1328"/>
  <c r="T39" i="1328"/>
  <c r="T38" i="1328"/>
  <c r="T37" i="1328"/>
  <c r="T36" i="1328"/>
  <c r="T35" i="1328"/>
  <c r="T34" i="1328"/>
  <c r="T33" i="1328"/>
  <c r="T32" i="1328"/>
  <c r="T31" i="1328"/>
  <c r="T30" i="1328"/>
  <c r="T29" i="1328"/>
  <c r="T28" i="1328"/>
  <c r="T27" i="1328"/>
  <c r="T26" i="1328"/>
  <c r="T25" i="1328"/>
  <c r="T24" i="1328"/>
  <c r="T23" i="1328"/>
  <c r="T22" i="1328"/>
  <c r="T21" i="1328"/>
  <c r="T20" i="1328"/>
  <c r="T19" i="1328"/>
  <c r="T18" i="1328"/>
  <c r="T17" i="1328"/>
  <c r="T16" i="1328"/>
  <c r="T15" i="1328"/>
  <c r="T14" i="1328"/>
  <c r="T13" i="1328"/>
  <c r="T12" i="1328"/>
  <c r="T11" i="1328"/>
  <c r="T10" i="1328"/>
  <c r="T9" i="1328"/>
  <c r="T8" i="1328"/>
  <c r="T7" i="1328"/>
  <c r="T6" i="1328"/>
  <c r="T6" i="1327"/>
  <c r="T5" i="1328"/>
  <c r="S5" i="1328"/>
  <c r="R5" i="1328"/>
  <c r="Q5" i="1328"/>
  <c r="T57" i="1327"/>
  <c r="T56" i="1327"/>
  <c r="T55" i="1327"/>
  <c r="T54" i="1327"/>
  <c r="T53" i="1327"/>
  <c r="T52" i="1327"/>
  <c r="T51" i="1327"/>
  <c r="T50" i="1327"/>
  <c r="T49" i="1327"/>
  <c r="T48" i="1327"/>
  <c r="T47" i="1327"/>
  <c r="T46" i="1327"/>
  <c r="T45" i="1327"/>
  <c r="T44" i="1327"/>
  <c r="T43" i="1327"/>
  <c r="T42" i="1327"/>
  <c r="T41" i="1327"/>
  <c r="T40" i="1327"/>
  <c r="T39" i="1327"/>
  <c r="T38" i="1327"/>
  <c r="T37" i="1327"/>
  <c r="T36" i="1327"/>
  <c r="T35" i="1327"/>
  <c r="T34" i="1327"/>
  <c r="T33" i="1327"/>
  <c r="T32" i="1327"/>
  <c r="T31" i="1327"/>
  <c r="T30" i="1327"/>
  <c r="T29" i="1327"/>
  <c r="T28" i="1327"/>
  <c r="T27" i="1327"/>
  <c r="T26" i="1327"/>
  <c r="T25" i="1327"/>
  <c r="T24" i="1327"/>
  <c r="T23" i="1327"/>
  <c r="T22" i="1327"/>
  <c r="T21" i="1327"/>
  <c r="T20" i="1327"/>
  <c r="T19" i="1327"/>
  <c r="T18" i="1327"/>
  <c r="T17" i="1327"/>
  <c r="T16" i="1327"/>
  <c r="T15" i="1327"/>
  <c r="T14" i="1327"/>
  <c r="T13" i="1327"/>
  <c r="T12" i="1327"/>
  <c r="T11" i="1327"/>
  <c r="T10" i="1327"/>
  <c r="T9" i="1327"/>
  <c r="T8" i="1327"/>
  <c r="T7" i="1327"/>
  <c r="T5" i="1327"/>
  <c r="S5" i="1327"/>
  <c r="R5" i="1327"/>
  <c r="Q5" i="1327"/>
  <c r="T57" i="1323"/>
  <c r="T56" i="1323"/>
  <c r="T55" i="1323"/>
  <c r="T54" i="1323"/>
  <c r="T53" i="1323"/>
  <c r="T52" i="1323"/>
  <c r="T51" i="1323"/>
  <c r="T50" i="1323"/>
  <c r="T49" i="1323"/>
  <c r="T48" i="1323"/>
  <c r="T47" i="1323"/>
  <c r="T46" i="1323"/>
  <c r="T45" i="1323"/>
  <c r="T44" i="1323"/>
  <c r="T43" i="1323"/>
  <c r="T42" i="1323"/>
  <c r="T41" i="1323"/>
  <c r="T40" i="1323"/>
  <c r="T39" i="1323"/>
  <c r="T38" i="1323"/>
  <c r="T37" i="1323"/>
  <c r="T36" i="1323"/>
  <c r="T35" i="1323"/>
  <c r="T34" i="1323"/>
  <c r="T33" i="1323"/>
  <c r="T32" i="1323"/>
  <c r="T31" i="1323"/>
  <c r="T30" i="1323"/>
  <c r="T29" i="1323"/>
  <c r="T28" i="1323"/>
  <c r="T27" i="1323"/>
  <c r="T26" i="1323"/>
  <c r="T25" i="1323"/>
  <c r="T24" i="1323"/>
  <c r="T23" i="1323"/>
  <c r="T22" i="1323"/>
  <c r="T21" i="1323"/>
  <c r="T20" i="1323"/>
  <c r="T19" i="1323"/>
  <c r="T18" i="1323"/>
  <c r="T17" i="1323"/>
  <c r="T16" i="1323"/>
  <c r="T15" i="1323"/>
  <c r="T14" i="1323"/>
  <c r="T13" i="1323"/>
  <c r="T12" i="1323"/>
  <c r="T11" i="1323"/>
  <c r="T10" i="1323"/>
  <c r="T9" i="1323"/>
  <c r="T8" i="1323"/>
  <c r="T7" i="1323"/>
  <c r="T6" i="1323"/>
  <c r="T5" i="1323"/>
  <c r="S5" i="1323"/>
  <c r="R5" i="1323"/>
  <c r="Q5" i="1323"/>
  <c r="T57" i="1322"/>
  <c r="T56" i="1322"/>
  <c r="T55" i="1322"/>
  <c r="T54" i="1322"/>
  <c r="T53" i="1322"/>
  <c r="T52" i="1322"/>
  <c r="T51" i="1322"/>
  <c r="T50" i="1322"/>
  <c r="T49" i="1322"/>
  <c r="T48" i="1322"/>
  <c r="T47" i="1322"/>
  <c r="T46" i="1322"/>
  <c r="T45" i="1322"/>
  <c r="T44" i="1322"/>
  <c r="T43" i="1322"/>
  <c r="T42" i="1322"/>
  <c r="T41" i="1322"/>
  <c r="T40" i="1322"/>
  <c r="T39" i="1322"/>
  <c r="T38" i="1322"/>
  <c r="T37" i="1322"/>
  <c r="T36" i="1322"/>
  <c r="T35" i="1322"/>
  <c r="T34" i="1322"/>
  <c r="T33" i="1322"/>
  <c r="T32" i="1322"/>
  <c r="T31" i="1322"/>
  <c r="T30" i="1322"/>
  <c r="T29" i="1322"/>
  <c r="T28" i="1322"/>
  <c r="T27" i="1322"/>
  <c r="T26" i="1322"/>
  <c r="T25" i="1322"/>
  <c r="T24" i="1322"/>
  <c r="T23" i="1322"/>
  <c r="T22" i="1322"/>
  <c r="T21" i="1322"/>
  <c r="T20" i="1322"/>
  <c r="T19" i="1322"/>
  <c r="T18" i="1322"/>
  <c r="T17" i="1322"/>
  <c r="T16" i="1322"/>
  <c r="T15" i="1322"/>
  <c r="T14" i="1322"/>
  <c r="T13" i="1322"/>
  <c r="T12" i="1322"/>
  <c r="T11" i="1322"/>
  <c r="T10" i="1322"/>
  <c r="T9" i="1322"/>
  <c r="T8" i="1322"/>
  <c r="T7" i="1322"/>
  <c r="T6" i="1322"/>
  <c r="T5" i="1322"/>
  <c r="S5" i="1322"/>
  <c r="R5" i="1322"/>
  <c r="Q5" i="1322"/>
  <c r="U57" i="1315" l="1"/>
  <c r="U56" i="1315"/>
  <c r="U55" i="1315"/>
  <c r="U54" i="1315"/>
  <c r="U53" i="1315"/>
  <c r="U52" i="1315"/>
  <c r="U51" i="1315"/>
  <c r="U50" i="1315"/>
  <c r="U49" i="1315"/>
  <c r="U48" i="1315"/>
  <c r="U47" i="1315"/>
  <c r="U46" i="1315"/>
  <c r="U45" i="1315"/>
  <c r="U44" i="1315"/>
  <c r="U43" i="1315"/>
  <c r="U42" i="1315"/>
  <c r="U41" i="1315"/>
  <c r="U40" i="1315"/>
  <c r="U39" i="1315"/>
  <c r="U38" i="1315"/>
  <c r="U37" i="1315"/>
  <c r="U36" i="1315"/>
  <c r="U35" i="1315"/>
  <c r="U34" i="1315"/>
  <c r="U33" i="1315"/>
  <c r="U32" i="1315"/>
  <c r="U31" i="1315"/>
  <c r="U30" i="1315"/>
  <c r="U29" i="1315"/>
  <c r="U28" i="1315"/>
  <c r="U27" i="1315"/>
  <c r="U26" i="1315"/>
  <c r="U25" i="1315"/>
  <c r="U24" i="1315"/>
  <c r="U23" i="1315"/>
  <c r="U22" i="1315"/>
  <c r="U21" i="1315"/>
  <c r="U20" i="1315"/>
  <c r="U19" i="1315"/>
  <c r="U18" i="1315"/>
  <c r="U17" i="1315"/>
  <c r="U16" i="1315"/>
  <c r="U15" i="1315"/>
  <c r="U14" i="1315"/>
  <c r="U13" i="1315"/>
  <c r="U12" i="1315"/>
  <c r="U11" i="1315"/>
  <c r="U57" i="1313"/>
  <c r="U56" i="1313"/>
  <c r="U55" i="1313"/>
  <c r="U54" i="1313"/>
  <c r="U53" i="1313"/>
  <c r="U52" i="1313"/>
  <c r="U51" i="1313"/>
  <c r="U50" i="1313"/>
  <c r="U49" i="1313"/>
  <c r="U48" i="1313"/>
  <c r="U47" i="1313"/>
  <c r="U46" i="1313"/>
  <c r="U45" i="1313"/>
  <c r="U44" i="1313"/>
  <c r="U43" i="1313"/>
  <c r="U42" i="1313"/>
  <c r="U41" i="1313"/>
  <c r="U40" i="1313"/>
  <c r="U39" i="1313"/>
  <c r="U38" i="1313"/>
  <c r="U37" i="1313"/>
  <c r="U36" i="1313"/>
  <c r="U35" i="1313"/>
  <c r="U34" i="1313"/>
  <c r="U33" i="1313"/>
  <c r="U32" i="1313"/>
  <c r="U31" i="1313"/>
  <c r="U30" i="1313"/>
  <c r="U29" i="1313"/>
  <c r="U28" i="1313"/>
  <c r="U27" i="1313"/>
  <c r="U26" i="1313"/>
  <c r="U25" i="1313"/>
  <c r="U24" i="1313"/>
  <c r="U23" i="1313"/>
  <c r="U22" i="1313"/>
  <c r="U21" i="1313"/>
  <c r="U20" i="1313"/>
  <c r="U19" i="1313"/>
  <c r="U18" i="1313"/>
  <c r="U17" i="1313"/>
  <c r="U16" i="1313"/>
  <c r="U15" i="1313"/>
  <c r="U14" i="1313"/>
  <c r="U13" i="1313"/>
  <c r="U12" i="1313"/>
  <c r="U11" i="1313"/>
  <c r="U10" i="1313"/>
  <c r="U9" i="1313"/>
  <c r="U8" i="1313"/>
  <c r="U7" i="1313"/>
  <c r="U6" i="1313"/>
  <c r="U5" i="1313"/>
  <c r="S5" i="1313"/>
  <c r="R5" i="1313"/>
  <c r="T57" i="1369"/>
  <c r="T56" i="1369"/>
  <c r="T55" i="1369"/>
  <c r="T54" i="1369"/>
  <c r="T53" i="1369"/>
  <c r="T52" i="1369"/>
  <c r="T51" i="1369"/>
  <c r="T50" i="1369"/>
  <c r="T49" i="1369"/>
  <c r="T48" i="1369"/>
  <c r="T47" i="1369"/>
  <c r="T46" i="1369"/>
  <c r="T45" i="1369"/>
  <c r="T44" i="1369"/>
  <c r="T43" i="1369"/>
  <c r="T42" i="1369"/>
  <c r="T41" i="1369"/>
  <c r="T40" i="1369"/>
  <c r="T39" i="1369"/>
  <c r="T38" i="1369"/>
  <c r="T37" i="1369"/>
  <c r="T36" i="1369"/>
  <c r="T35" i="1369"/>
  <c r="T34" i="1369"/>
  <c r="T33" i="1369"/>
  <c r="T32" i="1369"/>
  <c r="T31" i="1369"/>
  <c r="T30" i="1369"/>
  <c r="T29" i="1369"/>
  <c r="T28" i="1369"/>
  <c r="T27" i="1369"/>
  <c r="T26" i="1369"/>
  <c r="T25" i="1369"/>
  <c r="T24" i="1369"/>
  <c r="T23" i="1369"/>
  <c r="T22" i="1369"/>
  <c r="T21" i="1369"/>
  <c r="T20" i="1369"/>
  <c r="T19" i="1369"/>
  <c r="T18" i="1369"/>
  <c r="T17" i="1369"/>
  <c r="T16" i="1369"/>
  <c r="T15" i="1369"/>
  <c r="T14" i="1369"/>
  <c r="T13" i="1369"/>
  <c r="T12" i="1369"/>
  <c r="T11" i="1369"/>
  <c r="T10" i="1369"/>
  <c r="T9" i="1369"/>
  <c r="T8" i="1369"/>
  <c r="T7" i="1369"/>
  <c r="T6" i="1369"/>
  <c r="T5" i="1369"/>
  <c r="S5" i="1369"/>
  <c r="R5" i="1369"/>
  <c r="Q5" i="1369"/>
  <c r="U57" i="1368"/>
  <c r="U56" i="1368"/>
  <c r="U55" i="1368"/>
  <c r="U54" i="1368"/>
  <c r="U53" i="1368"/>
  <c r="U52" i="1368"/>
  <c r="U51" i="1368"/>
  <c r="U50" i="1368"/>
  <c r="U49" i="1368"/>
  <c r="U48" i="1368"/>
  <c r="U47" i="1368"/>
  <c r="U46" i="1368"/>
  <c r="U45" i="1368"/>
  <c r="U44" i="1368"/>
  <c r="U43" i="1368"/>
  <c r="U42" i="1368"/>
  <c r="U41" i="1368"/>
  <c r="U40" i="1368"/>
  <c r="U39" i="1368"/>
  <c r="U38" i="1368"/>
  <c r="U37" i="1368"/>
  <c r="U36" i="1368"/>
  <c r="U35" i="1368"/>
  <c r="U34" i="1368"/>
  <c r="U33" i="1368"/>
  <c r="U32" i="1368"/>
  <c r="U31" i="1368"/>
  <c r="U30" i="1368"/>
  <c r="U29" i="1368"/>
  <c r="U28" i="1368"/>
  <c r="U27" i="1368"/>
  <c r="U26" i="1368"/>
  <c r="U25" i="1368"/>
  <c r="U24" i="1368"/>
  <c r="U23" i="1368"/>
  <c r="U22" i="1368"/>
  <c r="U21" i="1368"/>
  <c r="U20" i="1368"/>
  <c r="U19" i="1368"/>
  <c r="U18" i="1368"/>
  <c r="U17" i="1368"/>
  <c r="U16" i="1368"/>
  <c r="U15" i="1368"/>
  <c r="U14" i="1368"/>
  <c r="U13" i="1368"/>
  <c r="U12" i="1368"/>
  <c r="U11" i="1368"/>
  <c r="U57" i="1366" l="1"/>
  <c r="U56" i="1366"/>
  <c r="U55" i="1366"/>
  <c r="U54" i="1366"/>
  <c r="U53" i="1366"/>
  <c r="U52" i="1366"/>
  <c r="U51" i="1366"/>
  <c r="U50" i="1366"/>
  <c r="U49" i="1366"/>
  <c r="U48" i="1366"/>
  <c r="U47" i="1366"/>
  <c r="U46" i="1366"/>
  <c r="U45" i="1366"/>
  <c r="U44" i="1366"/>
  <c r="U43" i="1366"/>
  <c r="U42" i="1366"/>
  <c r="U41" i="1366"/>
  <c r="U40" i="1366"/>
  <c r="U39" i="1366"/>
  <c r="U38" i="1366"/>
  <c r="U37" i="1366"/>
  <c r="U36" i="1366"/>
  <c r="U35" i="1366"/>
  <c r="U34" i="1366"/>
  <c r="U33" i="1366"/>
  <c r="U32" i="1366"/>
  <c r="U31" i="1366"/>
  <c r="U30" i="1366"/>
  <c r="U29" i="1366"/>
  <c r="U28" i="1366"/>
  <c r="U27" i="1366"/>
  <c r="U26" i="1366"/>
  <c r="U25" i="1366"/>
  <c r="U24" i="1366"/>
  <c r="U23" i="1366"/>
  <c r="U22" i="1366"/>
  <c r="U21" i="1366"/>
  <c r="U20" i="1366"/>
  <c r="U19" i="1366"/>
  <c r="U18" i="1366"/>
  <c r="U17" i="1366"/>
  <c r="U16" i="1366"/>
  <c r="U15" i="1366"/>
  <c r="U14" i="1366"/>
  <c r="U13" i="1366"/>
  <c r="U12" i="1366"/>
  <c r="U11" i="1366"/>
  <c r="U10" i="1366"/>
  <c r="U9" i="1366"/>
  <c r="U8" i="1366"/>
  <c r="U7" i="1366"/>
  <c r="U6" i="1366"/>
  <c r="U5" i="1366"/>
  <c r="T57" i="1367"/>
  <c r="T56" i="1367"/>
  <c r="T55" i="1367"/>
  <c r="T54" i="1367"/>
  <c r="T53" i="1367"/>
  <c r="T52" i="1367"/>
  <c r="T51" i="1367"/>
  <c r="T50" i="1367"/>
  <c r="T49" i="1367"/>
  <c r="T48" i="1367"/>
  <c r="T47" i="1367"/>
  <c r="T46" i="1367"/>
  <c r="T45" i="1367"/>
  <c r="T44" i="1367"/>
  <c r="T43" i="1367"/>
  <c r="T42" i="1367"/>
  <c r="T41" i="1367"/>
  <c r="T40" i="1367"/>
  <c r="T39" i="1367"/>
  <c r="T38" i="1367"/>
  <c r="T37" i="1367"/>
  <c r="T36" i="1367"/>
  <c r="T35" i="1367"/>
  <c r="T34" i="1367"/>
  <c r="T33" i="1367"/>
  <c r="T32" i="1367"/>
  <c r="T31" i="1367"/>
  <c r="T30" i="1367"/>
  <c r="T29" i="1367"/>
  <c r="T28" i="1367"/>
  <c r="T27" i="1367"/>
  <c r="T26" i="1367"/>
  <c r="T25" i="1367"/>
  <c r="T24" i="1367"/>
  <c r="T23" i="1367"/>
  <c r="T22" i="1367"/>
  <c r="T21" i="1367"/>
  <c r="T20" i="1367"/>
  <c r="T19" i="1367"/>
  <c r="T18" i="1367"/>
  <c r="T17" i="1367"/>
  <c r="T16" i="1367"/>
  <c r="T15" i="1367"/>
  <c r="T14" i="1367"/>
  <c r="T13" i="1367"/>
  <c r="T12" i="1367"/>
  <c r="T11" i="1367"/>
  <c r="T10" i="1367"/>
  <c r="T9" i="1367"/>
  <c r="T8" i="1367"/>
  <c r="T7" i="1367"/>
  <c r="T6" i="1367"/>
  <c r="T5" i="1367"/>
  <c r="U56" i="1310"/>
  <c r="U55" i="1310"/>
  <c r="U54" i="1310"/>
  <c r="U53" i="1310"/>
  <c r="U52" i="1310"/>
  <c r="U51" i="1310"/>
  <c r="U50" i="1310"/>
  <c r="U49" i="1310"/>
  <c r="U48" i="1310"/>
  <c r="U47" i="1310"/>
  <c r="U46" i="1310"/>
  <c r="U45" i="1310"/>
  <c r="U44" i="1310"/>
  <c r="U43" i="1310"/>
  <c r="U42" i="1310"/>
  <c r="U41" i="1310"/>
  <c r="U40" i="1310"/>
  <c r="U39" i="1310"/>
  <c r="U38" i="1310"/>
  <c r="U37" i="1310"/>
  <c r="U36" i="1310"/>
  <c r="U35" i="1310"/>
  <c r="U34" i="1310"/>
  <c r="U33" i="1310"/>
  <c r="U32" i="1310"/>
  <c r="U31" i="1310"/>
  <c r="U30" i="1310"/>
  <c r="U29" i="1310"/>
  <c r="U28" i="1310"/>
  <c r="U27" i="1310"/>
  <c r="U26" i="1310"/>
  <c r="U25" i="1310"/>
  <c r="U24" i="1310"/>
  <c r="U23" i="1310"/>
  <c r="U22" i="1310"/>
  <c r="U21" i="1310"/>
  <c r="U20" i="1310"/>
  <c r="U19" i="1310"/>
  <c r="U18" i="1310"/>
  <c r="U17" i="1310"/>
  <c r="U16" i="1310"/>
  <c r="U15" i="1310"/>
  <c r="U14" i="1310"/>
  <c r="S5" i="1367"/>
  <c r="R5" i="1367"/>
  <c r="T16" i="1320" l="1"/>
  <c r="T57" i="1320"/>
  <c r="T56" i="1320"/>
  <c r="T55" i="1320"/>
  <c r="T54" i="1320"/>
  <c r="T53" i="1320"/>
  <c r="T52" i="1320"/>
  <c r="T51" i="1320"/>
  <c r="T50" i="1320"/>
  <c r="T49" i="1320"/>
  <c r="T48" i="1320"/>
  <c r="T47" i="1320"/>
  <c r="T46" i="1320"/>
  <c r="T45" i="1320"/>
  <c r="T44" i="1320"/>
  <c r="T43" i="1320"/>
  <c r="T42" i="1320"/>
  <c r="T41" i="1320"/>
  <c r="T40" i="1320"/>
  <c r="T39" i="1320"/>
  <c r="T38" i="1320"/>
  <c r="T37" i="1320"/>
  <c r="T36" i="1320"/>
  <c r="T35" i="1320"/>
  <c r="T34" i="1320"/>
  <c r="T33" i="1320"/>
  <c r="T32" i="1320"/>
  <c r="T31" i="1320"/>
  <c r="T30" i="1320"/>
  <c r="T29" i="1320"/>
  <c r="T28" i="1320"/>
  <c r="T27" i="1320"/>
  <c r="T26" i="1320"/>
  <c r="T25" i="1320"/>
  <c r="T24" i="1320"/>
  <c r="T23" i="1320"/>
  <c r="T22" i="1320"/>
  <c r="T21" i="1320"/>
  <c r="T20" i="1320"/>
  <c r="T19" i="1320"/>
  <c r="T18" i="1320"/>
  <c r="T17" i="1320"/>
  <c r="T15" i="1320"/>
  <c r="T14" i="1320"/>
  <c r="T13" i="1320"/>
  <c r="T12" i="1320"/>
  <c r="T11" i="1320"/>
  <c r="T10" i="1320"/>
  <c r="T9" i="1320"/>
  <c r="T8" i="1320"/>
  <c r="T7" i="1320"/>
  <c r="T6" i="1320"/>
  <c r="T5" i="1320"/>
  <c r="K2" i="1466" l="1"/>
  <c r="K1" i="1466"/>
  <c r="K2" i="1465"/>
  <c r="K1" i="1465"/>
  <c r="K2" i="1464"/>
  <c r="K1" i="1464"/>
  <c r="K2" i="1463" l="1"/>
  <c r="K1" i="1463"/>
  <c r="K1" i="1460"/>
  <c r="J2" i="1459" l="1"/>
  <c r="J1" i="1459"/>
  <c r="J2" i="1458"/>
  <c r="J1" i="1458"/>
  <c r="K2" i="1457" l="1"/>
  <c r="K1" i="1457"/>
  <c r="K2" i="1439" l="1"/>
  <c r="K1" i="1439" l="1"/>
  <c r="J2" i="1438" l="1"/>
  <c r="J2" i="1436"/>
  <c r="J2" i="1435"/>
  <c r="J2" i="1433"/>
  <c r="K2" i="1430"/>
  <c r="K2" i="1429"/>
  <c r="J2" i="1425"/>
  <c r="K2" i="1424"/>
  <c r="J2" i="1423"/>
  <c r="J2" i="1418"/>
  <c r="J2" i="1415"/>
  <c r="J2" i="1412"/>
  <c r="J1" i="1409"/>
  <c r="J2" i="1409"/>
  <c r="J1" i="1404"/>
  <c r="J2" i="1404"/>
  <c r="K2" i="1402"/>
  <c r="K2" i="1400"/>
  <c r="K2" i="1382"/>
  <c r="K2" i="1381"/>
  <c r="J2" i="1378"/>
  <c r="K2" i="1377"/>
  <c r="J2" i="1376"/>
  <c r="K2" i="1374"/>
  <c r="J2" i="1372"/>
  <c r="J2" i="1371"/>
  <c r="J2" i="1369"/>
  <c r="J1" i="1367"/>
  <c r="J2" i="1367"/>
  <c r="J2" i="1363"/>
  <c r="J1" i="1363"/>
  <c r="K2" i="1362"/>
  <c r="J2" i="1358"/>
  <c r="J1" i="1357"/>
  <c r="J2" i="1357"/>
  <c r="K2" i="1356"/>
  <c r="K2" i="1347"/>
  <c r="J2" i="1322"/>
  <c r="J2" i="1320"/>
  <c r="K2" i="1312"/>
  <c r="J1" i="1438" l="1"/>
  <c r="K2" i="1437"/>
  <c r="J1" i="1434"/>
  <c r="J2" i="1434"/>
  <c r="J1" i="1433"/>
  <c r="J1" i="1432"/>
  <c r="J2" i="1432"/>
  <c r="K2" i="1431"/>
  <c r="K1" i="1429"/>
  <c r="K2" i="1427"/>
  <c r="K2" i="1426"/>
  <c r="K1" i="1426"/>
  <c r="K1" i="1424"/>
  <c r="J1" i="1423"/>
  <c r="K2" i="1422"/>
  <c r="K1" i="1422"/>
  <c r="J2" i="1419"/>
  <c r="J1" i="1418"/>
  <c r="J2" i="1416"/>
  <c r="K2" i="1414"/>
  <c r="K1" i="1414"/>
  <c r="K2" i="1413"/>
  <c r="J1" i="1412"/>
  <c r="J2" i="1411"/>
  <c r="J1" i="1411"/>
  <c r="J2" i="1408"/>
  <c r="J2" i="1405"/>
  <c r="J1" i="1405"/>
  <c r="K2" i="1403"/>
  <c r="K1" i="1403"/>
  <c r="K1" i="1400"/>
  <c r="K2" i="1399"/>
  <c r="K1" i="1399"/>
  <c r="K2" i="1398"/>
  <c r="J2" i="1386"/>
  <c r="K2" i="1385"/>
  <c r="J1" i="1384"/>
  <c r="J2" i="1384"/>
  <c r="K2" i="1383"/>
  <c r="J2" i="1380"/>
  <c r="J1" i="1378"/>
  <c r="J1" i="1376"/>
  <c r="J2" i="1375"/>
  <c r="J1" i="1375"/>
  <c r="K1" i="1374"/>
  <c r="K2" i="1373"/>
  <c r="K1" i="1373"/>
  <c r="J1" i="1372"/>
  <c r="J1" i="1371"/>
  <c r="K2" i="1370"/>
  <c r="K1" i="1370"/>
  <c r="K2" i="1368"/>
  <c r="K1" i="1366"/>
  <c r="K2" i="1366"/>
  <c r="J2" i="1365"/>
  <c r="J2" i="1364"/>
  <c r="K1" i="1362"/>
  <c r="K2" i="1361"/>
  <c r="J2" i="1359"/>
  <c r="K1" i="1356"/>
  <c r="K1" i="1355"/>
  <c r="K2" i="1355"/>
  <c r="K2" i="1354"/>
  <c r="K1" i="1352"/>
  <c r="J2" i="1349"/>
  <c r="K1" i="1347"/>
  <c r="K2" i="1346"/>
  <c r="K1" i="1339"/>
  <c r="K2" i="1339"/>
  <c r="K2" i="1338"/>
  <c r="K1" i="1338"/>
  <c r="K2" i="1336"/>
  <c r="J2" i="1329"/>
  <c r="J2" i="1328"/>
  <c r="J1" i="1328"/>
  <c r="J2" i="1327"/>
  <c r="J1" i="1327"/>
  <c r="J2" i="1323"/>
  <c r="J1" i="1323"/>
  <c r="J1" i="1322"/>
  <c r="K2" i="1315"/>
  <c r="K1" i="1315"/>
  <c r="K2" i="1313"/>
  <c r="K1" i="1312"/>
  <c r="K2" i="1310"/>
  <c r="K1" i="1310"/>
  <c r="K1" i="1437" l="1"/>
  <c r="J1" i="1436"/>
  <c r="J1" i="1435"/>
  <c r="K1" i="1431"/>
  <c r="K1" i="1430"/>
  <c r="K1" i="1427"/>
  <c r="J1" i="1425"/>
  <c r="J1" i="1419"/>
  <c r="K1" i="1417"/>
  <c r="J1" i="1416"/>
  <c r="J1" i="1415"/>
  <c r="K1" i="1413"/>
  <c r="J1" i="1408"/>
  <c r="K1" i="1402"/>
  <c r="K1" i="1398"/>
  <c r="J1" i="1386"/>
  <c r="K1" i="1385"/>
  <c r="K1" i="1383"/>
  <c r="K1" i="1382"/>
  <c r="K1" i="1381"/>
  <c r="J1" i="1380"/>
  <c r="K1" i="1377"/>
  <c r="J1" i="1365"/>
  <c r="J1" i="1364"/>
  <c r="K1" i="1361"/>
  <c r="J1" i="1359"/>
  <c r="J1" i="1358"/>
  <c r="K1" i="1354"/>
  <c r="J1" i="1349"/>
  <c r="K1" i="1346"/>
  <c r="K1" i="1336"/>
  <c r="J1" i="1329"/>
  <c r="J1" i="1320"/>
  <c r="K1" i="1313"/>
</calcChain>
</file>

<file path=xl/sharedStrings.xml><?xml version="1.0" encoding="utf-8"?>
<sst xmlns="http://schemas.openxmlformats.org/spreadsheetml/2006/main" count="29384" uniqueCount="578">
  <si>
    <t>中郷区</t>
    <rPh sb="0" eb="2">
      <t>ナカゴウ</t>
    </rPh>
    <rPh sb="2" eb="3">
      <t>ク</t>
    </rPh>
    <phoneticPr fontId="22"/>
  </si>
  <si>
    <t>No</t>
    <phoneticPr fontId="22"/>
  </si>
  <si>
    <t>No</t>
    <phoneticPr fontId="22"/>
  </si>
  <si>
    <t>浦川原区</t>
    <rPh sb="0" eb="4">
      <t>ウラガワラク</t>
    </rPh>
    <phoneticPr fontId="22"/>
  </si>
  <si>
    <t>牧区</t>
    <rPh sb="0" eb="2">
      <t>マキク</t>
    </rPh>
    <phoneticPr fontId="22"/>
  </si>
  <si>
    <t>名立区</t>
    <rPh sb="0" eb="2">
      <t>ナダチ</t>
    </rPh>
    <rPh sb="2" eb="3">
      <t>ク</t>
    </rPh>
    <phoneticPr fontId="22"/>
  </si>
  <si>
    <t>-</t>
    <phoneticPr fontId="22"/>
  </si>
  <si>
    <t>0.01mg/L以下</t>
    <phoneticPr fontId="22"/>
  </si>
  <si>
    <t>名立区</t>
    <phoneticPr fontId="22"/>
  </si>
  <si>
    <t>－</t>
    <phoneticPr fontId="22"/>
  </si>
  <si>
    <t>牧区</t>
    <phoneticPr fontId="22"/>
  </si>
  <si>
    <t>0.003mg/L以下</t>
    <phoneticPr fontId="22"/>
  </si>
  <si>
    <t>基準項目</t>
    <rPh sb="0" eb="2">
      <t>キジュン</t>
    </rPh>
    <rPh sb="2" eb="4">
      <t>コウモク</t>
    </rPh>
    <phoneticPr fontId="22"/>
  </si>
  <si>
    <t>浦川原区</t>
    <rPh sb="0" eb="3">
      <t>ウラガワラ</t>
    </rPh>
    <rPh sb="3" eb="4">
      <t>ク</t>
    </rPh>
    <phoneticPr fontId="22"/>
  </si>
  <si>
    <t>大島区</t>
    <rPh sb="0" eb="2">
      <t>オオシマ</t>
    </rPh>
    <rPh sb="2" eb="3">
      <t>ク</t>
    </rPh>
    <phoneticPr fontId="22"/>
  </si>
  <si>
    <t>中ノ俣第１原水</t>
  </si>
  <si>
    <t>切越浄水場原水</t>
  </si>
  <si>
    <t>朴ノ木浄水場原水</t>
  </si>
  <si>
    <t>法定寺地区</t>
  </si>
  <si>
    <t>坪野地区</t>
  </si>
  <si>
    <t>谷地区</t>
  </si>
  <si>
    <t>小蒲生田地区</t>
  </si>
  <si>
    <t>小蒲生田浄水場原水</t>
  </si>
  <si>
    <t>谷浄水場原水</t>
  </si>
  <si>
    <t>法定寺浄水場原水</t>
  </si>
  <si>
    <t>坪野浄水場原水</t>
  </si>
  <si>
    <t>小萱地区</t>
  </si>
  <si>
    <t>小萱浄水場原水</t>
  </si>
  <si>
    <t>東横山地区</t>
  </si>
  <si>
    <t>東横山浄水場原水</t>
  </si>
  <si>
    <t>南黒岩地区</t>
  </si>
  <si>
    <t>南黒岩浄水場原水</t>
  </si>
  <si>
    <t>北黒岩地区</t>
  </si>
  <si>
    <t>北黒岩浄水場原水</t>
  </si>
  <si>
    <t>城山浄水場原水</t>
  </si>
  <si>
    <t>城山浄水場浄水</t>
  </si>
  <si>
    <t>和田2号井原水</t>
  </si>
  <si>
    <t>和田3号井原水</t>
  </si>
  <si>
    <t>深谷6号井原水</t>
  </si>
  <si>
    <t>深谷10号井原水</t>
  </si>
  <si>
    <t>深谷浄水場浄水</t>
  </si>
  <si>
    <t>和田浄水場浄水</t>
  </si>
  <si>
    <t>青柳浄水場原水</t>
  </si>
  <si>
    <t>青柳浄水場浄水</t>
  </si>
  <si>
    <t>寺脇地区</t>
  </si>
  <si>
    <t>中郷浄水場泉第1</t>
  </si>
  <si>
    <t>中郷浄水場泉第2</t>
  </si>
  <si>
    <t>中郷浄水場3号井原水</t>
  </si>
  <si>
    <t>中郷浄水場浄水</t>
  </si>
  <si>
    <t>板橋地区</t>
  </si>
  <si>
    <t>筒方浄水場浄水</t>
  </si>
  <si>
    <t>山越浄水場原水</t>
  </si>
  <si>
    <t>寺野浄水場原水</t>
  </si>
  <si>
    <t>筒方浄水場原水</t>
  </si>
  <si>
    <t>真荻平地区</t>
  </si>
  <si>
    <t>真荻平浄水場原水</t>
  </si>
  <si>
    <t>須川地区（須川第1）</t>
  </si>
  <si>
    <t>須川地区（須川第2）</t>
  </si>
  <si>
    <t>須川地区（須川第3）</t>
  </si>
  <si>
    <t>船倉浄水場原水</t>
  </si>
  <si>
    <t>上達地区</t>
  </si>
  <si>
    <t>菖蒲浄水場原水</t>
  </si>
  <si>
    <t>赤倉浄水場原水</t>
  </si>
  <si>
    <t>中ノ俣地区</t>
  </si>
  <si>
    <t>板山地区</t>
  </si>
  <si>
    <t>板山浄水場原水</t>
  </si>
  <si>
    <t>伏野地区</t>
  </si>
  <si>
    <t>伏野浄水場原水</t>
  </si>
  <si>
    <t>宮口地区</t>
  </si>
  <si>
    <t>牧浄水場原水</t>
  </si>
  <si>
    <t>名立小泊地区</t>
  </si>
  <si>
    <t>不動浄水場原水</t>
  </si>
  <si>
    <t>中ノ俣第２原水（林道脇）</t>
  </si>
  <si>
    <t>水温（℃）</t>
    <rPh sb="0" eb="2">
      <t>スイオン</t>
    </rPh>
    <phoneticPr fontId="22"/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</si>
  <si>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</si>
  <si>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</si>
  <si>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</si>
  <si>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</si>
  <si>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</si>
  <si>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</si>
  <si>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シアン化物イオン及び塩化シアン</t>
  </si>
  <si>
    <t>硝酸態窒素及び亜硝酸態窒素</t>
  </si>
  <si>
    <t>フッ素及びその化合物</t>
  </si>
  <si>
    <t>ホウ素及びその化合物</t>
  </si>
  <si>
    <t>1,4-ジオキサン</t>
  </si>
  <si>
    <t>シス-1,2-ジクロロエチレン及び
トランス-1,2-ジクロロエチレン</t>
  </si>
  <si>
    <t>ジクロロメタン</t>
  </si>
  <si>
    <t>テトラクロロエチレン</t>
  </si>
  <si>
    <t>トリクロロエチレン</t>
  </si>
  <si>
    <t>ベンゼン</t>
  </si>
  <si>
    <t>クロロ酢酸</t>
  </si>
  <si>
    <t>クロロホルム</t>
  </si>
  <si>
    <t>ジクロロ酢酸</t>
  </si>
  <si>
    <t>ジブロモクロロメタン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</si>
  <si>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</si>
  <si>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</si>
  <si>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</si>
  <si>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</si>
  <si>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</si>
  <si>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</si>
  <si>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</si>
  <si>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</si>
  <si>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</si>
  <si>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</si>
  <si>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マンガン及びその化合物</t>
  </si>
  <si>
    <t>塩化物イオン</t>
  </si>
  <si>
    <t>カルシウム､マグネシウム等（硬度）</t>
  </si>
  <si>
    <t>陰イオン界面活性剤</t>
  </si>
  <si>
    <t>ジェオスミン</t>
  </si>
  <si>
    <t>2-メチルイソボルネオール</t>
  </si>
  <si>
    <t>非イオン界面活性剤</t>
  </si>
  <si>
    <t>フェノール類</t>
  </si>
  <si>
    <t>有機物(全有機炭素(ＴＯＣ)の量)</t>
  </si>
  <si>
    <t>pH値</t>
  </si>
  <si>
    <t>アンモニア性窒素</t>
  </si>
  <si>
    <t>-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</si>
  <si>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</si>
  <si>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</si>
  <si>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</si>
  <si>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</si>
  <si>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</si>
  <si>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</si>
  <si>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</si>
  <si>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</si>
  <si>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</si>
  <si>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</si>
  <si>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</si>
  <si>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1mL中100以下</t>
  </si>
  <si>
    <t>検出されないこと</t>
  </si>
  <si>
    <t>0.01mg/L以下</t>
  </si>
  <si>
    <t>0.0005mg/L以下</t>
  </si>
  <si>
    <t>0.05mg/L以下</t>
  </si>
  <si>
    <t>10mg/L以下</t>
  </si>
  <si>
    <t>0.8mg/L以下</t>
  </si>
  <si>
    <t>1.0mg/L以下</t>
  </si>
  <si>
    <t>0.002mg/L以下</t>
  </si>
  <si>
    <t>0.04mg/L以下</t>
  </si>
  <si>
    <t>0.02mg/L以下</t>
  </si>
  <si>
    <t>0.03mg/L以下</t>
  </si>
  <si>
    <t>0.6mg/L以下</t>
  </si>
  <si>
    <t>0.1mg/L以下</t>
  </si>
  <si>
    <t>0.2mg/L以下</t>
  </si>
  <si>
    <t>0.09mg/L以下</t>
  </si>
  <si>
    <t>0.08mg/L以下</t>
  </si>
  <si>
    <t>0.3mg/L以下</t>
  </si>
  <si>
    <t>200mg/L以下</t>
  </si>
  <si>
    <t>300mg/L以下</t>
  </si>
  <si>
    <t>500mg/L以下</t>
  </si>
  <si>
    <t>0.00001mg/L以下</t>
  </si>
  <si>
    <t>0.005mg/L以下</t>
  </si>
  <si>
    <t>3mg/L以下</t>
  </si>
  <si>
    <t>5.8以上8.6以下</t>
  </si>
  <si>
    <t>異常でないこと</t>
  </si>
  <si>
    <t>5度以下</t>
  </si>
  <si>
    <t>2度以下</t>
  </si>
  <si>
    <t>－</t>
  </si>
  <si>
    <t>検査項目</t>
    <rPh sb="0" eb="2">
      <t>ケンサ</t>
    </rPh>
    <rPh sb="2" eb="4">
      <t>コウモク</t>
    </rPh>
    <phoneticPr fontId="22"/>
  </si>
  <si>
    <t>水質基準</t>
    <rPh sb="0" eb="2">
      <t>スイシツ</t>
    </rPh>
    <rPh sb="2" eb="4">
      <t>キジュン</t>
    </rPh>
    <phoneticPr fontId="22"/>
  </si>
  <si>
    <t>４月</t>
    <rPh sb="1" eb="2">
      <t>ガツ</t>
    </rPh>
    <phoneticPr fontId="22"/>
  </si>
  <si>
    <t>最高</t>
    <rPh sb="0" eb="2">
      <t>サイコウ</t>
    </rPh>
    <phoneticPr fontId="22"/>
  </si>
  <si>
    <t>最低</t>
    <rPh sb="0" eb="2">
      <t>サイテイ</t>
    </rPh>
    <phoneticPr fontId="22"/>
  </si>
  <si>
    <t>平均</t>
    <rPh sb="0" eb="2">
      <t>ヘイキン</t>
    </rPh>
    <phoneticPr fontId="22"/>
  </si>
  <si>
    <t>検査回数</t>
    <rPh sb="0" eb="2">
      <t>ケンサ</t>
    </rPh>
    <rPh sb="2" eb="4">
      <t>カイスウ</t>
    </rPh>
    <phoneticPr fontId="22"/>
  </si>
  <si>
    <t>水質管理目標設定項目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phoneticPr fontId="22"/>
  </si>
  <si>
    <t>農薬類</t>
    <rPh sb="0" eb="2">
      <t>ノウヤク</t>
    </rPh>
    <rPh sb="2" eb="3">
      <t>ルイ</t>
    </rPh>
    <phoneticPr fontId="22"/>
  </si>
  <si>
    <t>その他</t>
    <rPh sb="2" eb="3">
      <t>タ</t>
    </rPh>
    <phoneticPr fontId="22"/>
  </si>
  <si>
    <t>解説</t>
    <rPh sb="0" eb="2">
      <t>カイセツ</t>
    </rPh>
    <phoneticPr fontId="22"/>
  </si>
  <si>
    <t>合併前上越</t>
    <rPh sb="0" eb="2">
      <t>ガッペイ</t>
    </rPh>
    <rPh sb="2" eb="3">
      <t>マエ</t>
    </rPh>
    <rPh sb="3" eb="5">
      <t>ジョウエツ</t>
    </rPh>
    <phoneticPr fontId="22"/>
  </si>
  <si>
    <t>安塚区</t>
    <rPh sb="0" eb="2">
      <t>ヤスヅカ</t>
    </rPh>
    <rPh sb="2" eb="3">
      <t>ク</t>
    </rPh>
    <phoneticPr fontId="22"/>
  </si>
  <si>
    <t>濁度</t>
  </si>
  <si>
    <t>一般細菌</t>
  </si>
  <si>
    <t>大腸菌</t>
  </si>
  <si>
    <t>味</t>
  </si>
  <si>
    <t>臭気</t>
  </si>
  <si>
    <t>色度</t>
  </si>
  <si>
    <t>蒸発残留物</t>
  </si>
  <si>
    <t>臭素酸</t>
  </si>
  <si>
    <t>四塩化炭素</t>
  </si>
  <si>
    <t>塩素酸</t>
  </si>
  <si>
    <t>合併前の上越市</t>
    <rPh sb="0" eb="2">
      <t>ガッペイ</t>
    </rPh>
    <rPh sb="2" eb="3">
      <t>マエ</t>
    </rPh>
    <rPh sb="4" eb="7">
      <t>ジョウエツシ</t>
    </rPh>
    <phoneticPr fontId="22"/>
  </si>
  <si>
    <t>深谷7号井原水</t>
  </si>
  <si>
    <t>柿崎区</t>
    <rPh sb="0" eb="2">
      <t>カキザキ</t>
    </rPh>
    <rPh sb="2" eb="3">
      <t>ク</t>
    </rPh>
    <phoneticPr fontId="22"/>
  </si>
  <si>
    <t>吉川区</t>
    <rPh sb="0" eb="2">
      <t>ヨシカワ</t>
    </rPh>
    <rPh sb="2" eb="3">
      <t>ク</t>
    </rPh>
    <phoneticPr fontId="22"/>
  </si>
  <si>
    <t>清里区</t>
    <rPh sb="0" eb="2">
      <t>キヨサト</t>
    </rPh>
    <rPh sb="2" eb="3">
      <t>ク</t>
    </rPh>
    <phoneticPr fontId="22"/>
  </si>
  <si>
    <t>柿崎川浄水場原水</t>
  </si>
  <si>
    <t>柿崎川浄水場浄水</t>
  </si>
  <si>
    <t>正善寺浄水場原水</t>
  </si>
  <si>
    <t>正善寺浄水場浄水</t>
  </si>
  <si>
    <t>朴ノ木地区</t>
  </si>
  <si>
    <t>松崎地区</t>
  </si>
  <si>
    <t>釜塚地区</t>
  </si>
  <si>
    <t>達野地区</t>
  </si>
  <si>
    <t>水野地区</t>
  </si>
  <si>
    <t>亜硝酸態窒素</t>
    <rPh sb="0" eb="3">
      <t>アショウサン</t>
    </rPh>
    <rPh sb="3" eb="4">
      <t>タイ</t>
    </rPh>
    <rPh sb="4" eb="6">
      <t>チッソ</t>
    </rPh>
    <phoneticPr fontId="22"/>
  </si>
  <si>
    <t>0.04mg/L以下</t>
    <phoneticPr fontId="22"/>
  </si>
  <si>
    <t>1.0mg/L以下</t>
    <phoneticPr fontId="22"/>
  </si>
  <si>
    <t>0.01mg/L以下</t>
    <phoneticPr fontId="22"/>
  </si>
  <si>
    <t>0.06mg/L以下</t>
    <phoneticPr fontId="22"/>
  </si>
  <si>
    <t>0.2mg/L以下</t>
    <phoneticPr fontId="22"/>
  </si>
  <si>
    <t>200mg/L以下</t>
    <phoneticPr fontId="22"/>
  </si>
  <si>
    <t>0.00001mg/L以下</t>
    <phoneticPr fontId="22"/>
  </si>
  <si>
    <t>異常でないこと</t>
    <phoneticPr fontId="22"/>
  </si>
  <si>
    <t>小谷島浄水場原水(入山沢川)</t>
  </si>
  <si>
    <t>小谷島浄水場原水(南山沢)</t>
  </si>
  <si>
    <t>須川浄水場(第1,2,3)原水</t>
  </si>
  <si>
    <t>水野･下牧浄水場原水</t>
  </si>
  <si>
    <t>板　倉　区</t>
    <rPh sb="0" eb="1">
      <t>イタ</t>
    </rPh>
    <rPh sb="2" eb="3">
      <t>クラ</t>
    </rPh>
    <rPh sb="4" eb="5">
      <t>ク</t>
    </rPh>
    <phoneticPr fontId="22"/>
  </si>
  <si>
    <t>0.03mg/L以下</t>
    <phoneticPr fontId="22"/>
  </si>
  <si>
    <t>真光寺地区</t>
  </si>
  <si>
    <t>樽田川地区</t>
  </si>
  <si>
    <t>第１章 基準項目</t>
    <phoneticPr fontId="22"/>
  </si>
  <si>
    <t>第１章 基準項目</t>
    <phoneticPr fontId="22"/>
  </si>
  <si>
    <t>第１章 基準項目</t>
    <phoneticPr fontId="22"/>
  </si>
  <si>
    <t>第１章 基準項目</t>
    <phoneticPr fontId="22"/>
  </si>
  <si>
    <t>川谷（上）地区</t>
    <rPh sb="0" eb="2">
      <t>カワダニ</t>
    </rPh>
    <rPh sb="3" eb="4">
      <t>カミ</t>
    </rPh>
    <phoneticPr fontId="22"/>
  </si>
  <si>
    <t>川谷（下）地区</t>
    <rPh sb="0" eb="2">
      <t>カワダニ</t>
    </rPh>
    <rPh sb="3" eb="4">
      <t>シタ</t>
    </rPh>
    <phoneticPr fontId="22"/>
  </si>
  <si>
    <t>石谷地区</t>
    <rPh sb="0" eb="2">
      <t>イシダニ</t>
    </rPh>
    <phoneticPr fontId="22"/>
  </si>
  <si>
    <t>第１章基準項目／合併前の上越市</t>
    <phoneticPr fontId="22"/>
  </si>
  <si>
    <t>第１章基準項目／合併前の上越市</t>
    <phoneticPr fontId="22"/>
  </si>
  <si>
    <t>第１章基準項目／吉川区</t>
    <phoneticPr fontId="22"/>
  </si>
  <si>
    <t>第１章基準項目／清里区</t>
    <phoneticPr fontId="22"/>
  </si>
  <si>
    <t>第１章基準項目／板倉区</t>
    <phoneticPr fontId="22"/>
  </si>
  <si>
    <t>第１章基準項目／中郷区</t>
    <phoneticPr fontId="22"/>
  </si>
  <si>
    <t>第１章基準項目／安塚区</t>
    <phoneticPr fontId="22"/>
  </si>
  <si>
    <t>第１章基準項目／安塚区</t>
    <phoneticPr fontId="22"/>
  </si>
  <si>
    <t>第１章基準項目／浦川原区</t>
    <phoneticPr fontId="22"/>
  </si>
  <si>
    <t>第１章基準項目／浦川原区</t>
    <phoneticPr fontId="22"/>
  </si>
  <si>
    <t>第１章基準項目／浦川原区</t>
    <phoneticPr fontId="22"/>
  </si>
  <si>
    <t>第１章基準項目／大島区</t>
    <phoneticPr fontId="22"/>
  </si>
  <si>
    <t>第１章基準項目／大島区</t>
    <phoneticPr fontId="22"/>
  </si>
  <si>
    <t>第１章基準項目／牧区</t>
    <phoneticPr fontId="22"/>
  </si>
  <si>
    <t>第１章基準項目／柿崎区</t>
    <phoneticPr fontId="22"/>
  </si>
  <si>
    <t>第１章基準項目／柿崎区</t>
    <phoneticPr fontId="22"/>
  </si>
  <si>
    <t>第１章基準項目／柿崎区</t>
    <phoneticPr fontId="22"/>
  </si>
  <si>
    <t>第１章基準項目／名立区</t>
    <phoneticPr fontId="22"/>
  </si>
  <si>
    <t>第１章基準項目／合併前の上越市</t>
    <phoneticPr fontId="22"/>
  </si>
  <si>
    <t>第１章基準項目／合併前の上越市</t>
    <phoneticPr fontId="22"/>
  </si>
  <si>
    <t>第１章基準項目／安塚区</t>
    <phoneticPr fontId="22"/>
  </si>
  <si>
    <t>嶺地区</t>
    <rPh sb="0" eb="1">
      <t>ミネ</t>
    </rPh>
    <phoneticPr fontId="22"/>
  </si>
  <si>
    <t>切越浄水場浄水</t>
    <rPh sb="5" eb="7">
      <t>ジョウスイ</t>
    </rPh>
    <phoneticPr fontId="22"/>
  </si>
  <si>
    <t>小谷島浄水場浄水</t>
    <rPh sb="0" eb="3">
      <t>コヤジマ</t>
    </rPh>
    <rPh sb="3" eb="6">
      <t>ジョウスイジョウ</t>
    </rPh>
    <rPh sb="6" eb="8">
      <t>ジョウスイ</t>
    </rPh>
    <phoneticPr fontId="22"/>
  </si>
  <si>
    <t>菖蒲浄水場浄水</t>
    <rPh sb="5" eb="7">
      <t>ジョウスイ</t>
    </rPh>
    <phoneticPr fontId="22"/>
  </si>
  <si>
    <t>赤倉浄水場浄水</t>
    <rPh sb="0" eb="2">
      <t>アカクラ</t>
    </rPh>
    <rPh sb="5" eb="7">
      <t>ジョウスイ</t>
    </rPh>
    <phoneticPr fontId="22"/>
  </si>
  <si>
    <t>検出</t>
  </si>
  <si>
    <t>0.004未満</t>
  </si>
  <si>
    <t>0.001未満</t>
  </si>
  <si>
    <t>0.0002未満</t>
  </si>
  <si>
    <t>0.000001未満</t>
  </si>
  <si>
    <t>0.0003未満</t>
  </si>
  <si>
    <t>0.00005未満</t>
  </si>
  <si>
    <t>0.005未満</t>
  </si>
  <si>
    <t>0.08未満</t>
  </si>
  <si>
    <t>0.1未満</t>
  </si>
  <si>
    <t>0.002未満</t>
  </si>
  <si>
    <t>0.01未満</t>
  </si>
  <si>
    <t>0.02未満</t>
  </si>
  <si>
    <t>0.0005未満</t>
  </si>
  <si>
    <t>検出しない</t>
  </si>
  <si>
    <t>0.06未満</t>
  </si>
  <si>
    <t>0.003未満</t>
  </si>
  <si>
    <t>0.008未満</t>
  </si>
  <si>
    <t>0.03未満</t>
  </si>
  <si>
    <t>1未満</t>
  </si>
  <si>
    <t>西ヶ窪地区</t>
    <rPh sb="0" eb="1">
      <t>ニシ</t>
    </rPh>
    <rPh sb="2" eb="3">
      <t>クボ</t>
    </rPh>
    <phoneticPr fontId="22"/>
  </si>
  <si>
    <t>旭浄水場原水（第1.2水源）</t>
    <phoneticPr fontId="22"/>
  </si>
  <si>
    <t>シス-1,2-ジクロロエチレン及びトランス-1,2-ジクロロエチレン</t>
    <phoneticPr fontId="22"/>
  </si>
  <si>
    <t>シス-1,2-ジクロロエチレン及びトランス-1,2-ジクロロエチレン</t>
    <phoneticPr fontId="22"/>
  </si>
  <si>
    <t>柿崎区</t>
    <phoneticPr fontId="22"/>
  </si>
  <si>
    <t>中郷区</t>
    <phoneticPr fontId="22"/>
  </si>
  <si>
    <t>板倉区</t>
    <rPh sb="0" eb="2">
      <t>イタクラ</t>
    </rPh>
    <rPh sb="2" eb="3">
      <t>ク</t>
    </rPh>
    <phoneticPr fontId="22"/>
  </si>
  <si>
    <t>用水供給</t>
    <rPh sb="0" eb="2">
      <t>ヨウスイ</t>
    </rPh>
    <rPh sb="2" eb="4">
      <t>キョウキュウ</t>
    </rPh>
    <phoneticPr fontId="22"/>
  </si>
  <si>
    <t>旭浄水場原水（第1水源）</t>
    <phoneticPr fontId="22"/>
  </si>
  <si>
    <t>吉川区</t>
    <rPh sb="0" eb="2">
      <t>ヨシカワ</t>
    </rPh>
    <phoneticPr fontId="22"/>
  </si>
  <si>
    <t>板倉区</t>
    <rPh sb="0" eb="2">
      <t>イタクラ</t>
    </rPh>
    <phoneticPr fontId="22"/>
  </si>
  <si>
    <t>中郷区</t>
    <rPh sb="0" eb="2">
      <t>ナカゴウ</t>
    </rPh>
    <phoneticPr fontId="22"/>
  </si>
  <si>
    <t>清里区</t>
    <rPh sb="0" eb="2">
      <t>キヨサト</t>
    </rPh>
    <phoneticPr fontId="22"/>
  </si>
  <si>
    <t>合併前上越</t>
    <rPh sb="0" eb="2">
      <t>ガッペイ</t>
    </rPh>
    <rPh sb="2" eb="3">
      <t>マエ</t>
    </rPh>
    <rPh sb="3" eb="5">
      <t>ジョウエツ</t>
    </rPh>
    <phoneticPr fontId="22"/>
  </si>
  <si>
    <t>牧区</t>
    <rPh sb="0" eb="1">
      <t>マキ</t>
    </rPh>
    <rPh sb="1" eb="2">
      <t>ク</t>
    </rPh>
    <phoneticPr fontId="22"/>
  </si>
  <si>
    <t>柿崎区</t>
    <rPh sb="0" eb="2">
      <t>カキザキ</t>
    </rPh>
    <rPh sb="2" eb="3">
      <t>ク</t>
    </rPh>
    <phoneticPr fontId="22"/>
  </si>
  <si>
    <t>吉川区</t>
    <rPh sb="0" eb="2">
      <t>ヨシカワ</t>
    </rPh>
    <rPh sb="2" eb="3">
      <t>ク</t>
    </rPh>
    <phoneticPr fontId="22"/>
  </si>
  <si>
    <t>中郷区</t>
    <rPh sb="0" eb="2">
      <t>ナカゴウ</t>
    </rPh>
    <rPh sb="2" eb="3">
      <t>ク</t>
    </rPh>
    <phoneticPr fontId="22"/>
  </si>
  <si>
    <t>板倉区</t>
    <rPh sb="0" eb="2">
      <t>イタクラ</t>
    </rPh>
    <rPh sb="2" eb="3">
      <t>ク</t>
    </rPh>
    <phoneticPr fontId="22"/>
  </si>
  <si>
    <t>清里区</t>
    <rPh sb="0" eb="2">
      <t>キヨサト</t>
    </rPh>
    <rPh sb="2" eb="3">
      <t>ク</t>
    </rPh>
    <phoneticPr fontId="22"/>
  </si>
  <si>
    <t>安塚区</t>
    <rPh sb="0" eb="2">
      <t>ヤスヅカ</t>
    </rPh>
    <rPh sb="2" eb="3">
      <t>ク</t>
    </rPh>
    <phoneticPr fontId="22"/>
  </si>
  <si>
    <t>大島区</t>
    <rPh sb="0" eb="2">
      <t>オオシマ</t>
    </rPh>
    <rPh sb="2" eb="3">
      <t>ク</t>
    </rPh>
    <phoneticPr fontId="22"/>
  </si>
  <si>
    <t>牧区</t>
    <rPh sb="0" eb="1">
      <t>マキ</t>
    </rPh>
    <rPh sb="1" eb="2">
      <t>ク</t>
    </rPh>
    <phoneticPr fontId="22"/>
  </si>
  <si>
    <t>用水供給</t>
    <rPh sb="0" eb="1">
      <t>ヨウ</t>
    </rPh>
    <rPh sb="1" eb="2">
      <t>スイ</t>
    </rPh>
    <rPh sb="2" eb="4">
      <t>キョウキュウ</t>
    </rPh>
    <phoneticPr fontId="22"/>
  </si>
  <si>
    <t>用水供給</t>
    <rPh sb="0" eb="4">
      <t>ヨウスイキョウキュウ</t>
    </rPh>
    <phoneticPr fontId="22"/>
  </si>
  <si>
    <t>0.02未満</t>
    <phoneticPr fontId="22"/>
  </si>
  <si>
    <t>0.001未満</t>
    <phoneticPr fontId="22"/>
  </si>
  <si>
    <t>北新保地区</t>
    <rPh sb="0" eb="1">
      <t>キタ</t>
    </rPh>
    <rPh sb="1" eb="3">
      <t>シンボ</t>
    </rPh>
    <phoneticPr fontId="22"/>
  </si>
  <si>
    <t>皆口地区</t>
    <rPh sb="0" eb="2">
      <t>ミナグチ</t>
    </rPh>
    <phoneticPr fontId="22"/>
  </si>
  <si>
    <t>検出</t>
    <phoneticPr fontId="22"/>
  </si>
  <si>
    <t>0.002未満</t>
    <phoneticPr fontId="22"/>
  </si>
  <si>
    <t>0.002未満</t>
    <phoneticPr fontId="22"/>
  </si>
  <si>
    <t>0.02mg/L以下</t>
    <phoneticPr fontId="22"/>
  </si>
  <si>
    <t>0.002未満</t>
    <phoneticPr fontId="22"/>
  </si>
  <si>
    <t>0.002未満</t>
    <phoneticPr fontId="22"/>
  </si>
  <si>
    <t>柿崎区</t>
    <rPh sb="0" eb="3">
      <t>カキザキク</t>
    </rPh>
    <phoneticPr fontId="22"/>
  </si>
  <si>
    <t>川谷浄水場原水</t>
    <rPh sb="0" eb="2">
      <t>カワダニ</t>
    </rPh>
    <rPh sb="2" eb="5">
      <t>ジョウスイジョウ</t>
    </rPh>
    <rPh sb="5" eb="7">
      <t>ゲンスイ</t>
    </rPh>
    <phoneticPr fontId="22"/>
  </si>
  <si>
    <t>石谷浄水場原水</t>
    <rPh sb="0" eb="2">
      <t>イシダニ</t>
    </rPh>
    <rPh sb="2" eb="5">
      <t>ジョウスイジョウ</t>
    </rPh>
    <rPh sb="5" eb="7">
      <t>ゲンスイ</t>
    </rPh>
    <phoneticPr fontId="22"/>
  </si>
  <si>
    <t>和田1号井原水</t>
    <phoneticPr fontId="22"/>
  </si>
  <si>
    <t>下達地区</t>
    <rPh sb="0" eb="1">
      <t>シタ</t>
    </rPh>
    <rPh sb="1" eb="2">
      <t>タツ</t>
    </rPh>
    <phoneticPr fontId="22"/>
  </si>
  <si>
    <t>北方地区</t>
    <rPh sb="0" eb="2">
      <t>キタガタ</t>
    </rPh>
    <phoneticPr fontId="22"/>
  </si>
  <si>
    <t>0.005未満</t>
    <phoneticPr fontId="22"/>
  </si>
  <si>
    <t>第１章基準項目／柿崎区</t>
    <rPh sb="8" eb="10">
      <t>カキザキ</t>
    </rPh>
    <rPh sb="10" eb="11">
      <t>ク</t>
    </rPh>
    <phoneticPr fontId="22"/>
  </si>
  <si>
    <t>第１章基準項目／柿崎区</t>
    <rPh sb="8" eb="11">
      <t>カキザキク</t>
    </rPh>
    <phoneticPr fontId="22"/>
  </si>
  <si>
    <t>検出</t>
    <rPh sb="0" eb="2">
      <t>ケンシュツ</t>
    </rPh>
    <phoneticPr fontId="22"/>
  </si>
  <si>
    <t>検出しない</t>
    <phoneticPr fontId="22"/>
  </si>
  <si>
    <t>検出しない</t>
    <rPh sb="0" eb="2">
      <t>ケンシュツ</t>
    </rPh>
    <phoneticPr fontId="22"/>
  </si>
  <si>
    <t>田井地区</t>
    <rPh sb="0" eb="2">
      <t>タイ</t>
    </rPh>
    <phoneticPr fontId="22"/>
  </si>
  <si>
    <t>0.003未満</t>
    <phoneticPr fontId="22"/>
  </si>
  <si>
    <t>1未満</t>
    <phoneticPr fontId="22"/>
  </si>
  <si>
    <t>0.00005未満</t>
    <phoneticPr fontId="22"/>
  </si>
  <si>
    <t>0.06未満</t>
    <phoneticPr fontId="22"/>
  </si>
  <si>
    <t>0.000001未満</t>
    <phoneticPr fontId="22"/>
  </si>
  <si>
    <t>0.1未満</t>
    <phoneticPr fontId="22"/>
  </si>
  <si>
    <t>なし</t>
  </si>
  <si>
    <t>0.08未満</t>
    <phoneticPr fontId="22"/>
  </si>
  <si>
    <t xml:space="preserve">0.001未満 </t>
    <phoneticPr fontId="22"/>
  </si>
  <si>
    <t>0.00005未満</t>
    <phoneticPr fontId="22"/>
  </si>
  <si>
    <t>0.001未満</t>
    <phoneticPr fontId="22"/>
  </si>
  <si>
    <t xml:space="preserve">0.002未満 </t>
    <phoneticPr fontId="22"/>
  </si>
  <si>
    <t>0.004未満</t>
    <phoneticPr fontId="22"/>
  </si>
  <si>
    <t xml:space="preserve">0.005未満 </t>
    <phoneticPr fontId="22"/>
  </si>
  <si>
    <t xml:space="preserve">0.004未満 </t>
    <phoneticPr fontId="22"/>
  </si>
  <si>
    <t xml:space="preserve">0.01未満 </t>
    <phoneticPr fontId="22"/>
  </si>
  <si>
    <t>0.01未満</t>
    <phoneticPr fontId="22"/>
  </si>
  <si>
    <t>0.005未満</t>
    <phoneticPr fontId="22"/>
  </si>
  <si>
    <t>0.02未満</t>
    <phoneticPr fontId="22"/>
  </si>
  <si>
    <t xml:space="preserve">0.0005未満 </t>
    <phoneticPr fontId="22"/>
  </si>
  <si>
    <t xml:space="preserve">0.02未満 </t>
    <phoneticPr fontId="22"/>
  </si>
  <si>
    <t xml:space="preserve">0.0003未満 </t>
    <phoneticPr fontId="22"/>
  </si>
  <si>
    <t xml:space="preserve">0.00005未満 </t>
    <phoneticPr fontId="22"/>
  </si>
  <si>
    <t>0.001未満</t>
    <phoneticPr fontId="22"/>
  </si>
  <si>
    <t xml:space="preserve">0.002未満 </t>
    <phoneticPr fontId="22"/>
  </si>
  <si>
    <t xml:space="preserve">0.08未満 </t>
    <phoneticPr fontId="22"/>
  </si>
  <si>
    <t>0.1未満</t>
    <phoneticPr fontId="22"/>
  </si>
  <si>
    <t xml:space="preserve">0.005未満 </t>
    <phoneticPr fontId="22"/>
  </si>
  <si>
    <t>0.004未満</t>
    <phoneticPr fontId="22"/>
  </si>
  <si>
    <t>0.002未満</t>
    <phoneticPr fontId="22"/>
  </si>
  <si>
    <t xml:space="preserve">0.001未満 </t>
    <phoneticPr fontId="22"/>
  </si>
  <si>
    <t>0.00005未満</t>
    <phoneticPr fontId="22"/>
  </si>
  <si>
    <t>0.08未満</t>
    <phoneticPr fontId="22"/>
  </si>
  <si>
    <t>0.005未満</t>
    <phoneticPr fontId="22"/>
  </si>
  <si>
    <t>0.01未満</t>
    <phoneticPr fontId="22"/>
  </si>
  <si>
    <t xml:space="preserve">0.004未満 </t>
    <phoneticPr fontId="22"/>
  </si>
  <si>
    <t xml:space="preserve">0.1未満 </t>
    <phoneticPr fontId="22"/>
  </si>
  <si>
    <t xml:space="preserve">0.002未満  </t>
    <phoneticPr fontId="22"/>
  </si>
  <si>
    <t>0.0003未満</t>
    <phoneticPr fontId="22"/>
  </si>
  <si>
    <t>なし</t>
    <phoneticPr fontId="22"/>
  </si>
  <si>
    <t xml:space="preserve">0.02未満 </t>
    <phoneticPr fontId="22"/>
  </si>
  <si>
    <t xml:space="preserve">0.01未満 </t>
    <phoneticPr fontId="22"/>
  </si>
  <si>
    <t>0.02未満</t>
    <phoneticPr fontId="22"/>
  </si>
  <si>
    <t xml:space="preserve">0.0005未満 </t>
    <phoneticPr fontId="22"/>
  </si>
  <si>
    <t>0.0005未満</t>
    <phoneticPr fontId="22"/>
  </si>
  <si>
    <t xml:space="preserve">0.01未満  </t>
    <phoneticPr fontId="22"/>
  </si>
  <si>
    <t>検出しない</t>
    <phoneticPr fontId="22"/>
  </si>
  <si>
    <t>微土臭</t>
  </si>
  <si>
    <t>微土臭</t>
    <rPh sb="0" eb="1">
      <t>ビ</t>
    </rPh>
    <rPh sb="1" eb="2">
      <t>ツチ</t>
    </rPh>
    <rPh sb="2" eb="3">
      <t>ニオ</t>
    </rPh>
    <phoneticPr fontId="22"/>
  </si>
  <si>
    <t>硫化水素臭</t>
  </si>
  <si>
    <t>硫化水素臭</t>
    <rPh sb="0" eb="4">
      <t>リュウカスイソ</t>
    </rPh>
    <rPh sb="4" eb="5">
      <t>ニオ</t>
    </rPh>
    <phoneticPr fontId="22"/>
  </si>
  <si>
    <t>微硫化水素臭</t>
  </si>
  <si>
    <t>土臭</t>
  </si>
  <si>
    <t xml:space="preserve">0.001未満  </t>
    <phoneticPr fontId="22"/>
  </si>
  <si>
    <t>0.0003未満</t>
    <phoneticPr fontId="22"/>
  </si>
  <si>
    <t>0.00005未満</t>
    <phoneticPr fontId="22"/>
  </si>
  <si>
    <t>0.001未満</t>
    <phoneticPr fontId="22"/>
  </si>
  <si>
    <t>0.001未満</t>
    <phoneticPr fontId="22"/>
  </si>
  <si>
    <t xml:space="preserve">0.001未満 </t>
    <phoneticPr fontId="22"/>
  </si>
  <si>
    <t>0.002未満</t>
    <phoneticPr fontId="22"/>
  </si>
  <si>
    <t>0.08未満</t>
    <phoneticPr fontId="22"/>
  </si>
  <si>
    <t xml:space="preserve">0.1未満 </t>
    <phoneticPr fontId="22"/>
  </si>
  <si>
    <t>0.005未満</t>
    <phoneticPr fontId="22"/>
  </si>
  <si>
    <t>0.004未満</t>
    <phoneticPr fontId="22"/>
  </si>
  <si>
    <t xml:space="preserve">0.001未満 </t>
    <phoneticPr fontId="22"/>
  </si>
  <si>
    <t>0.01未満</t>
    <phoneticPr fontId="22"/>
  </si>
  <si>
    <t xml:space="preserve">0.02未満 </t>
    <phoneticPr fontId="22"/>
  </si>
  <si>
    <t>0.005未満</t>
    <phoneticPr fontId="22"/>
  </si>
  <si>
    <t>0.0005未満</t>
    <phoneticPr fontId="22"/>
  </si>
  <si>
    <t>0.00005未満</t>
    <phoneticPr fontId="22"/>
  </si>
  <si>
    <t>0.002未満</t>
    <phoneticPr fontId="22"/>
  </si>
  <si>
    <t>0.08未満</t>
    <phoneticPr fontId="22"/>
  </si>
  <si>
    <t>0.1未満</t>
    <phoneticPr fontId="22"/>
  </si>
  <si>
    <t>0.004未満</t>
    <phoneticPr fontId="22"/>
  </si>
  <si>
    <t xml:space="preserve">0.002未満 </t>
    <phoneticPr fontId="22"/>
  </si>
  <si>
    <t>0.01未満</t>
    <phoneticPr fontId="22"/>
  </si>
  <si>
    <t>0.02未満</t>
    <phoneticPr fontId="22"/>
  </si>
  <si>
    <t>0.0005未満</t>
    <phoneticPr fontId="22"/>
  </si>
  <si>
    <t xml:space="preserve">0.0003未満 </t>
    <phoneticPr fontId="22"/>
  </si>
  <si>
    <t>0.001未満</t>
    <phoneticPr fontId="22"/>
  </si>
  <si>
    <t>0.001未満</t>
    <phoneticPr fontId="22"/>
  </si>
  <si>
    <t xml:space="preserve">0.002未満 </t>
    <phoneticPr fontId="22"/>
  </si>
  <si>
    <t xml:space="preserve">0.1未満 </t>
    <phoneticPr fontId="22"/>
  </si>
  <si>
    <t>0.1未満</t>
    <phoneticPr fontId="22"/>
  </si>
  <si>
    <t>0.002未満</t>
    <phoneticPr fontId="22"/>
  </si>
  <si>
    <t>0.001未満</t>
    <phoneticPr fontId="22"/>
  </si>
  <si>
    <t>0.02未満</t>
    <phoneticPr fontId="22"/>
  </si>
  <si>
    <t xml:space="preserve">0.01未満 </t>
    <phoneticPr fontId="22"/>
  </si>
  <si>
    <t>0.02未満</t>
    <phoneticPr fontId="22"/>
  </si>
  <si>
    <t>0.002未満</t>
    <phoneticPr fontId="22"/>
  </si>
  <si>
    <t>0.0005未満</t>
    <phoneticPr fontId="22"/>
  </si>
  <si>
    <t>0.0003未満</t>
    <phoneticPr fontId="22"/>
  </si>
  <si>
    <t>0.00005未満</t>
    <phoneticPr fontId="22"/>
  </si>
  <si>
    <t xml:space="preserve">0.001未満 </t>
    <phoneticPr fontId="22"/>
  </si>
  <si>
    <t xml:space="preserve">0.08未満 </t>
    <phoneticPr fontId="22"/>
  </si>
  <si>
    <t>0.1未満</t>
    <phoneticPr fontId="22"/>
  </si>
  <si>
    <t>0.005未満</t>
    <phoneticPr fontId="22"/>
  </si>
  <si>
    <t xml:space="preserve">0.005未満 </t>
    <phoneticPr fontId="22"/>
  </si>
  <si>
    <t>0.004未満</t>
    <phoneticPr fontId="22"/>
  </si>
  <si>
    <t xml:space="preserve">0.01未満 </t>
    <phoneticPr fontId="22"/>
  </si>
  <si>
    <t>0.01未満</t>
    <phoneticPr fontId="22"/>
  </si>
  <si>
    <t>0.02未満</t>
    <phoneticPr fontId="22"/>
  </si>
  <si>
    <t xml:space="preserve">0.02未満 </t>
    <phoneticPr fontId="22"/>
  </si>
  <si>
    <t>0.0005未満</t>
    <phoneticPr fontId="22"/>
  </si>
  <si>
    <t xml:space="preserve">0.0005未満 </t>
    <phoneticPr fontId="22"/>
  </si>
  <si>
    <t xml:space="preserve">0.0003未満 </t>
    <phoneticPr fontId="22"/>
  </si>
  <si>
    <t>0.001未満</t>
    <phoneticPr fontId="22"/>
  </si>
  <si>
    <t>0.01未満</t>
    <phoneticPr fontId="22"/>
  </si>
  <si>
    <t>0.0003未満</t>
    <phoneticPr fontId="22"/>
  </si>
  <si>
    <t>0.00005未満</t>
    <phoneticPr fontId="22"/>
  </si>
  <si>
    <t>0.001未満</t>
    <phoneticPr fontId="22"/>
  </si>
  <si>
    <t>0.002未満</t>
    <phoneticPr fontId="22"/>
  </si>
  <si>
    <t>0.08未満</t>
    <phoneticPr fontId="22"/>
  </si>
  <si>
    <t>0.1未満</t>
    <phoneticPr fontId="22"/>
  </si>
  <si>
    <t>0.005未満</t>
    <phoneticPr fontId="22"/>
  </si>
  <si>
    <t>0.004未満</t>
    <phoneticPr fontId="22"/>
  </si>
  <si>
    <t>0.01未満</t>
    <phoneticPr fontId="22"/>
  </si>
  <si>
    <t>0.02未満</t>
    <phoneticPr fontId="22"/>
  </si>
  <si>
    <t>0.0005未満</t>
    <phoneticPr fontId="22"/>
  </si>
  <si>
    <t xml:space="preserve">0.02未満 </t>
    <phoneticPr fontId="22"/>
  </si>
  <si>
    <t>検出</t>
    <rPh sb="0" eb="2">
      <t>ケンシュツ</t>
    </rPh>
    <phoneticPr fontId="22"/>
  </si>
  <si>
    <t>0.000001未満</t>
    <phoneticPr fontId="22"/>
  </si>
  <si>
    <t>0.0003未満</t>
    <phoneticPr fontId="22"/>
  </si>
  <si>
    <t>0.00005未満</t>
    <phoneticPr fontId="22"/>
  </si>
  <si>
    <t>0.001未満</t>
    <phoneticPr fontId="22"/>
  </si>
  <si>
    <t>0.002未満</t>
    <phoneticPr fontId="22"/>
  </si>
  <si>
    <t>0.08未満</t>
    <phoneticPr fontId="22"/>
  </si>
  <si>
    <t>0.1未満</t>
    <phoneticPr fontId="22"/>
  </si>
  <si>
    <t>0.005未満</t>
    <phoneticPr fontId="22"/>
  </si>
  <si>
    <t>0.004未満</t>
    <phoneticPr fontId="22"/>
  </si>
  <si>
    <t>0.01未満</t>
    <phoneticPr fontId="22"/>
  </si>
  <si>
    <t>0.02未満</t>
    <phoneticPr fontId="22"/>
  </si>
  <si>
    <t>0.0005未満</t>
    <phoneticPr fontId="22"/>
  </si>
  <si>
    <t>0.03未満</t>
    <phoneticPr fontId="22"/>
  </si>
  <si>
    <t>0.0003未満</t>
    <phoneticPr fontId="22"/>
  </si>
  <si>
    <t>0.00005未満</t>
    <phoneticPr fontId="22"/>
  </si>
  <si>
    <t>0.001未満</t>
    <phoneticPr fontId="22"/>
  </si>
  <si>
    <t>0.002未満</t>
    <phoneticPr fontId="22"/>
  </si>
  <si>
    <t>0.08未満</t>
    <phoneticPr fontId="22"/>
  </si>
  <si>
    <t>0.1未満</t>
    <phoneticPr fontId="22"/>
  </si>
  <si>
    <t>0.005未満</t>
    <phoneticPr fontId="22"/>
  </si>
  <si>
    <t>0.004未満</t>
    <phoneticPr fontId="22"/>
  </si>
  <si>
    <t>0.01未満</t>
    <phoneticPr fontId="22"/>
  </si>
  <si>
    <t>0.02未満</t>
    <phoneticPr fontId="22"/>
  </si>
  <si>
    <t>0.0005未満</t>
    <phoneticPr fontId="22"/>
  </si>
  <si>
    <t>0.0003未満</t>
    <phoneticPr fontId="22"/>
  </si>
  <si>
    <t>0.0003未満</t>
    <phoneticPr fontId="22"/>
  </si>
  <si>
    <t>0.00005未満</t>
    <phoneticPr fontId="22"/>
  </si>
  <si>
    <t>0.001未満</t>
    <phoneticPr fontId="22"/>
  </si>
  <si>
    <t>0.002未満</t>
    <phoneticPr fontId="22"/>
  </si>
  <si>
    <t>0.08未満</t>
    <phoneticPr fontId="22"/>
  </si>
  <si>
    <t>0.1未満</t>
    <phoneticPr fontId="22"/>
  </si>
  <si>
    <t>0.005未満</t>
    <phoneticPr fontId="22"/>
  </si>
  <si>
    <t>0.004未満</t>
    <phoneticPr fontId="22"/>
  </si>
  <si>
    <t>0.01未満</t>
    <phoneticPr fontId="22"/>
  </si>
  <si>
    <t>0.02未満</t>
    <phoneticPr fontId="22"/>
  </si>
  <si>
    <t>0.0005未満</t>
    <phoneticPr fontId="22"/>
  </si>
  <si>
    <t>0.0003未満</t>
    <phoneticPr fontId="22"/>
  </si>
  <si>
    <t>0.00005未満</t>
    <phoneticPr fontId="22"/>
  </si>
  <si>
    <t>0.001未満</t>
    <phoneticPr fontId="22"/>
  </si>
  <si>
    <t>0.002未満</t>
    <phoneticPr fontId="22"/>
  </si>
  <si>
    <t>0.08未満</t>
    <phoneticPr fontId="22"/>
  </si>
  <si>
    <t>0.1未満</t>
    <phoneticPr fontId="22"/>
  </si>
  <si>
    <t>0.005未満</t>
    <phoneticPr fontId="22"/>
  </si>
  <si>
    <t>0.004未満</t>
    <phoneticPr fontId="22"/>
  </si>
  <si>
    <t>0.01未満</t>
    <phoneticPr fontId="22"/>
  </si>
  <si>
    <t>0.02未満</t>
    <phoneticPr fontId="22"/>
  </si>
  <si>
    <t>0.0005未満</t>
    <phoneticPr fontId="22"/>
  </si>
  <si>
    <t>0.0003未満</t>
    <phoneticPr fontId="22"/>
  </si>
  <si>
    <t>0.00005未満</t>
    <phoneticPr fontId="22"/>
  </si>
  <si>
    <t>0.001未満</t>
    <phoneticPr fontId="22"/>
  </si>
  <si>
    <t>0.002未満</t>
    <phoneticPr fontId="22"/>
  </si>
  <si>
    <t>0.08未満</t>
    <phoneticPr fontId="22"/>
  </si>
  <si>
    <t>0.1未満</t>
    <phoneticPr fontId="22"/>
  </si>
  <si>
    <t>0.005未満</t>
    <phoneticPr fontId="22"/>
  </si>
  <si>
    <t>0.004未満</t>
    <phoneticPr fontId="22"/>
  </si>
  <si>
    <t>0.01未満</t>
    <phoneticPr fontId="22"/>
  </si>
  <si>
    <t>0.02未満</t>
    <phoneticPr fontId="22"/>
  </si>
  <si>
    <t>0.0005未満</t>
    <phoneticPr fontId="22"/>
  </si>
  <si>
    <t>検出</t>
    <rPh sb="0" eb="2">
      <t>ケンシュツ</t>
    </rPh>
    <phoneticPr fontId="22"/>
  </si>
  <si>
    <t>微土臭</t>
    <rPh sb="0" eb="1">
      <t>ビ</t>
    </rPh>
    <rPh sb="1" eb="2">
      <t>ツチ</t>
    </rPh>
    <rPh sb="2" eb="3">
      <t>シュウ</t>
    </rPh>
    <phoneticPr fontId="22"/>
  </si>
  <si>
    <t>微土臭</t>
    <rPh sb="0" eb="3">
      <t>ビツチシュウ</t>
    </rPh>
    <phoneticPr fontId="22"/>
  </si>
  <si>
    <t>微土臭</t>
    <rPh sb="0" eb="1">
      <t>ビ</t>
    </rPh>
    <rPh sb="1" eb="3">
      <t>ツチシュウ</t>
    </rPh>
    <phoneticPr fontId="22"/>
  </si>
  <si>
    <t>0.0003未満</t>
    <phoneticPr fontId="22"/>
  </si>
  <si>
    <t>0.00005未満</t>
    <phoneticPr fontId="22"/>
  </si>
  <si>
    <t>0.001未満</t>
    <phoneticPr fontId="22"/>
  </si>
  <si>
    <t>0.002未満</t>
    <phoneticPr fontId="22"/>
  </si>
  <si>
    <t>0.08未満</t>
    <phoneticPr fontId="22"/>
  </si>
  <si>
    <t>0.1未満</t>
    <phoneticPr fontId="22"/>
  </si>
  <si>
    <t>0.005未満</t>
    <phoneticPr fontId="22"/>
  </si>
  <si>
    <t>0.004未満</t>
    <phoneticPr fontId="22"/>
  </si>
  <si>
    <t>0.02未満</t>
    <phoneticPr fontId="22"/>
  </si>
  <si>
    <t>0.0005未満</t>
    <phoneticPr fontId="22"/>
  </si>
  <si>
    <t xml:space="preserve">0.001未満 </t>
    <phoneticPr fontId="22"/>
  </si>
  <si>
    <t>0.01未満</t>
    <phoneticPr fontId="22"/>
  </si>
  <si>
    <t xml:space="preserve">0.0003未満 </t>
    <phoneticPr fontId="22"/>
  </si>
  <si>
    <t>0.00005未満</t>
    <phoneticPr fontId="22"/>
  </si>
  <si>
    <t>0.001未満</t>
    <phoneticPr fontId="22"/>
  </si>
  <si>
    <t>0.002未満</t>
    <phoneticPr fontId="22"/>
  </si>
  <si>
    <t>0.08未満</t>
    <phoneticPr fontId="22"/>
  </si>
  <si>
    <t>0.1未満</t>
    <phoneticPr fontId="22"/>
  </si>
  <si>
    <t>0.005未満</t>
    <phoneticPr fontId="22"/>
  </si>
  <si>
    <t>0.004未満</t>
    <phoneticPr fontId="22"/>
  </si>
  <si>
    <t>0.01未満</t>
    <phoneticPr fontId="22"/>
  </si>
  <si>
    <t>0.02未満</t>
    <phoneticPr fontId="22"/>
  </si>
  <si>
    <t>0.0005未満</t>
    <phoneticPr fontId="22"/>
  </si>
  <si>
    <t>1未満</t>
    <rPh sb="1" eb="3">
      <t>ミマン</t>
    </rPh>
    <phoneticPr fontId="22"/>
  </si>
  <si>
    <t>1未満</t>
    <phoneticPr fontId="22"/>
  </si>
  <si>
    <t>0.0003未満</t>
    <phoneticPr fontId="22"/>
  </si>
  <si>
    <t>1未満</t>
    <rPh sb="1" eb="3">
      <t>ミマン</t>
    </rPh>
    <phoneticPr fontId="22"/>
  </si>
  <si>
    <t>0.00005未満</t>
    <phoneticPr fontId="22"/>
  </si>
  <si>
    <t>0.001未満</t>
    <phoneticPr fontId="22"/>
  </si>
  <si>
    <t>0.002未満</t>
    <phoneticPr fontId="22"/>
  </si>
  <si>
    <t>0.1未満</t>
    <phoneticPr fontId="22"/>
  </si>
  <si>
    <t>0.005未満</t>
    <phoneticPr fontId="22"/>
  </si>
  <si>
    <t>0.004未満</t>
    <phoneticPr fontId="22"/>
  </si>
  <si>
    <t xml:space="preserve">0.001未満 </t>
    <phoneticPr fontId="22"/>
  </si>
  <si>
    <t>0.01未満</t>
    <phoneticPr fontId="22"/>
  </si>
  <si>
    <t>0.02未満</t>
    <phoneticPr fontId="22"/>
  </si>
  <si>
    <t>0.0005未満</t>
    <phoneticPr fontId="22"/>
  </si>
  <si>
    <t>0.000001未満</t>
    <phoneticPr fontId="22"/>
  </si>
  <si>
    <t xml:space="preserve">0.0005未満 </t>
  </si>
  <si>
    <t>0.08未満</t>
    <phoneticPr fontId="22"/>
  </si>
  <si>
    <t>0.1未満</t>
    <phoneticPr fontId="22"/>
  </si>
  <si>
    <t>検出しない</t>
    <phoneticPr fontId="22"/>
  </si>
  <si>
    <t>なし</t>
    <phoneticPr fontId="22"/>
  </si>
  <si>
    <t>0.001未満</t>
    <phoneticPr fontId="22"/>
  </si>
  <si>
    <t>0.002未満</t>
    <phoneticPr fontId="22"/>
  </si>
  <si>
    <t>0.0003未満</t>
    <phoneticPr fontId="22"/>
  </si>
  <si>
    <t>0.00005未満</t>
    <phoneticPr fontId="22"/>
  </si>
  <si>
    <t>0.08未満</t>
    <phoneticPr fontId="22"/>
  </si>
  <si>
    <t>0.1未満</t>
    <phoneticPr fontId="22"/>
  </si>
  <si>
    <t>0.005未満</t>
    <phoneticPr fontId="22"/>
  </si>
  <si>
    <t>0.004未満</t>
    <phoneticPr fontId="22"/>
  </si>
  <si>
    <t>0.01未満</t>
    <phoneticPr fontId="22"/>
  </si>
  <si>
    <t>0.02未満</t>
    <phoneticPr fontId="22"/>
  </si>
  <si>
    <t>0.0005未満</t>
    <phoneticPr fontId="22"/>
  </si>
  <si>
    <t>0.1未満</t>
    <rPh sb="3" eb="5">
      <t>ミマン</t>
    </rPh>
    <phoneticPr fontId="22"/>
  </si>
  <si>
    <t>1未満</t>
    <rPh sb="1" eb="3">
      <t>ミマン</t>
    </rPh>
    <phoneticPr fontId="22"/>
  </si>
  <si>
    <t>0.02未満</t>
    <rPh sb="4" eb="6">
      <t>ミマン</t>
    </rPh>
    <phoneticPr fontId="22"/>
  </si>
  <si>
    <t>0.2未満</t>
  </si>
  <si>
    <t>0.1未満</t>
    <phoneticPr fontId="22"/>
  </si>
  <si>
    <t>0.0003未満</t>
    <phoneticPr fontId="22"/>
  </si>
  <si>
    <t>0.001未満</t>
    <phoneticPr fontId="22"/>
  </si>
  <si>
    <t>陰イオン界面活性剤</t>
    <phoneticPr fontId="22"/>
  </si>
  <si>
    <t>0.001未満</t>
    <phoneticPr fontId="22"/>
  </si>
  <si>
    <t>0.1未満</t>
    <phoneticPr fontId="22"/>
  </si>
  <si>
    <t>0.000001未満</t>
    <phoneticPr fontId="22"/>
  </si>
  <si>
    <t>0.001未満</t>
    <phoneticPr fontId="22"/>
  </si>
  <si>
    <t>0.06未満</t>
    <rPh sb="4" eb="6">
      <t>ミマン</t>
    </rPh>
    <phoneticPr fontId="22"/>
  </si>
  <si>
    <t>0.1未満</t>
    <phoneticPr fontId="22"/>
  </si>
  <si>
    <t>0.06未満</t>
    <rPh sb="4" eb="6">
      <t>ミマン</t>
    </rPh>
    <phoneticPr fontId="22"/>
  </si>
  <si>
    <t>0.001未満</t>
    <phoneticPr fontId="22"/>
  </si>
  <si>
    <t>0.1未満</t>
    <phoneticPr fontId="22"/>
  </si>
  <si>
    <t>0.003未満</t>
    <phoneticPr fontId="22"/>
  </si>
  <si>
    <t>0.001未満</t>
    <phoneticPr fontId="22"/>
  </si>
  <si>
    <t>0.03未満</t>
    <phoneticPr fontId="22"/>
  </si>
  <si>
    <t>異常なし</t>
  </si>
  <si>
    <t>異常なし</t>
    <rPh sb="0" eb="2">
      <t>イジョウ</t>
    </rPh>
    <phoneticPr fontId="22"/>
  </si>
  <si>
    <t>異常なし</t>
    <rPh sb="0" eb="2">
      <t>イジョウ</t>
    </rPh>
    <phoneticPr fontId="22"/>
  </si>
  <si>
    <t>0.06未満</t>
    <rPh sb="4" eb="6">
      <t>ミマン</t>
    </rPh>
    <phoneticPr fontId="22"/>
  </si>
  <si>
    <t>異常なし</t>
    <rPh sb="0" eb="2">
      <t>イジョウ</t>
    </rPh>
    <phoneticPr fontId="22"/>
  </si>
  <si>
    <t>異常なし</t>
    <rPh sb="0" eb="2">
      <t>イジョウ</t>
    </rPh>
    <phoneticPr fontId="22"/>
  </si>
  <si>
    <t>異常なし</t>
    <rPh sb="0" eb="2">
      <t>イジョウ</t>
    </rPh>
    <phoneticPr fontId="22"/>
  </si>
  <si>
    <t>異常なし</t>
    <rPh sb="0" eb="2">
      <t>イジョウ</t>
    </rPh>
    <phoneticPr fontId="22"/>
  </si>
  <si>
    <t>異常なし</t>
    <rPh sb="0" eb="2">
      <t>イジョウ</t>
    </rPh>
    <phoneticPr fontId="22"/>
  </si>
  <si>
    <t>0.003未満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</si>
</sst>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0.00_ "/>
    <numFmt numFmtId="177" formatCode="0.000000"/>
    <numFmt numFmtId="178" formatCode="0.0"/>
    <numFmt numFmtId="179" formatCode="0_ "/>
    <numFmt numFmtId="180" formatCode="\-#\-"/>
    <numFmt numFmtId="181" formatCode="0.000"/>
    <numFmt numFmtId="182" formatCode="0.0000"/>
    <numFmt numFmtId="183" formatCode="0.00000"/>
    <numFmt numFmtId="184" formatCode="0.0_ "/>
    <numFmt numFmtId="185" formatCode="0.000000_ "/>
    <numFmt numFmtId="186" formatCode="0.000_ "/>
    <numFmt numFmtId="187" formatCode="0.0000000_ "/>
    <numFmt numFmtId="188" formatCode="0.0_);[Red]\(0.0\)"/>
    <numFmt numFmtId="189" formatCode="0.000_);[Red]\(0.000\)"/>
    <numFmt numFmtId="190" formatCode="0.00000000_ "/>
    <numFmt numFmtId="191" formatCode="0.000000_);[Red]\(0.000000\)"/>
    <numFmt numFmtId="192" formatCode="#,##0.0;[Red]\-#,##0.0"/>
    <numFmt numFmtId="193" formatCode="\-\ #\ \-"/>
    <numFmt numFmtId="194" formatCode="\ \-\ #\ \-"/>
  </numFmts>
  <fonts count="5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Ｐゴシック"/>
      <family val="3"/>
      <charset val="128"/>
    </font>
    <font>
      <sz val="8.5"/>
      <name val="ＭＳ 明朝"/>
      <family val="1"/>
      <charset val="128"/>
    </font>
    <font>
      <sz val="10"/>
      <name val="ＭＳ Ｐゴシック"/>
      <family val="3"/>
      <charset val="128"/>
    </font>
    <font>
      <b/>
      <sz val="32"/>
      <name val="ＭＳ Ｐ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7"/>
      <color indexed="9"/>
      <name val="ＭＳ 明朝"/>
      <family val="1"/>
      <charset val="128"/>
    </font>
    <font>
      <b/>
      <u/>
      <sz val="14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b/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b/>
      <sz val="32"/>
      <name val="ＭＳ 明朝"/>
      <family val="1"/>
      <charset val="128"/>
    </font>
    <font>
      <b/>
      <sz val="11"/>
      <name val="ＭＳ 明朝"/>
      <family val="1"/>
      <charset val="128"/>
    </font>
    <font>
      <sz val="7"/>
      <color theme="0"/>
      <name val="ＭＳ 明朝"/>
      <family val="1"/>
      <charset val="128"/>
    </font>
    <font>
      <sz val="8.5"/>
      <color theme="1"/>
      <name val="MS Mincho"/>
      <family val="3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9"/>
      </top>
      <bottom/>
      <diagonal/>
    </border>
    <border>
      <left/>
      <right/>
      <top/>
      <bottom style="medium">
        <color indexed="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349">
    <xf numFmtId="0" fontId="0" fillId="0" borderId="0" xfId="0">
      <alignment vertical="center"/>
    </xf>
    <xf numFmtId="0" fontId="5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3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27" fillId="0" borderId="0" xfId="0" applyFont="1" applyAlignment="1">
      <alignment horizontal="left" vertical="center" indent="2"/>
    </xf>
    <xf numFmtId="0" fontId="28" fillId="0" borderId="0" xfId="0" applyFont="1" applyAlignment="1">
      <alignment horizontal="right" vertical="center"/>
    </xf>
    <xf numFmtId="0" fontId="29" fillId="0" borderId="10" xfId="0" applyFont="1" applyBorder="1" applyAlignment="1">
      <alignment horizontal="center" vertical="center"/>
    </xf>
    <xf numFmtId="1" fontId="29" fillId="0" borderId="0" xfId="0" applyNumberFormat="1" applyFont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0" xfId="0" applyFont="1">
      <alignment vertical="center"/>
    </xf>
    <xf numFmtId="181" fontId="29" fillId="0" borderId="0" xfId="0" applyNumberFormat="1" applyFont="1">
      <alignment vertical="center"/>
    </xf>
    <xf numFmtId="183" fontId="29" fillId="0" borderId="0" xfId="0" applyNumberFormat="1" applyFont="1">
      <alignment vertical="center"/>
    </xf>
    <xf numFmtId="178" fontId="29" fillId="0" borderId="0" xfId="0" applyNumberFormat="1" applyFont="1">
      <alignment vertical="center"/>
    </xf>
    <xf numFmtId="2" fontId="29" fillId="0" borderId="0" xfId="0" applyNumberFormat="1" applyFont="1">
      <alignment vertical="center"/>
    </xf>
    <xf numFmtId="182" fontId="29" fillId="0" borderId="0" xfId="0" applyNumberFormat="1" applyFont="1">
      <alignment vertical="center"/>
    </xf>
    <xf numFmtId="177" fontId="29" fillId="0" borderId="0" xfId="0" applyNumberFormat="1" applyFont="1">
      <alignment vertical="center"/>
    </xf>
    <xf numFmtId="0" fontId="29" fillId="0" borderId="25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38" xfId="0" applyFont="1" applyBorder="1" applyAlignment="1">
      <alignment horizontal="center" vertical="center"/>
    </xf>
    <xf numFmtId="0" fontId="33" fillId="0" borderId="0" xfId="0" applyFont="1" applyAlignment="1">
      <alignment vertical="top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8" fillId="0" borderId="0" xfId="0" applyFont="1">
      <alignment vertical="center"/>
    </xf>
    <xf numFmtId="0" fontId="39" fillId="24" borderId="31" xfId="0" applyFont="1" applyFill="1" applyBorder="1" applyAlignment="1">
      <alignment horizontal="center" vertical="center" shrinkToFit="1"/>
    </xf>
    <xf numFmtId="0" fontId="39" fillId="24" borderId="32" xfId="0" applyFont="1" applyFill="1" applyBorder="1" applyAlignment="1">
      <alignment horizontal="center" vertical="center" shrinkToFit="1"/>
    </xf>
    <xf numFmtId="0" fontId="39" fillId="24" borderId="33" xfId="0" applyFont="1" applyFill="1" applyBorder="1" applyAlignment="1">
      <alignment horizontal="center" vertical="center" shrinkToFit="1"/>
    </xf>
    <xf numFmtId="0" fontId="39" fillId="24" borderId="34" xfId="0" applyFont="1" applyFill="1" applyBorder="1" applyAlignment="1">
      <alignment horizontal="center" vertical="center" shrinkToFit="1"/>
    </xf>
    <xf numFmtId="0" fontId="40" fillId="0" borderId="0" xfId="0" applyFont="1">
      <alignment vertical="center"/>
    </xf>
    <xf numFmtId="0" fontId="39" fillId="24" borderId="35" xfId="0" applyFont="1" applyFill="1" applyBorder="1" applyAlignment="1">
      <alignment horizontal="center" vertical="center" shrinkToFit="1"/>
    </xf>
    <xf numFmtId="0" fontId="29" fillId="0" borderId="11" xfId="0" applyFont="1" applyBorder="1" applyAlignment="1">
      <alignment vertical="center" shrinkToFit="1"/>
    </xf>
    <xf numFmtId="0" fontId="29" fillId="0" borderId="12" xfId="0" applyFont="1" applyBorder="1" applyAlignment="1">
      <alignment horizontal="center" vertical="center" shrinkToFit="1"/>
    </xf>
    <xf numFmtId="178" fontId="29" fillId="0" borderId="21" xfId="0" applyNumberFormat="1" applyFont="1" applyBorder="1" applyAlignment="1">
      <alignment horizontal="center" vertical="center" shrinkToFit="1"/>
    </xf>
    <xf numFmtId="178" fontId="29" fillId="0" borderId="11" xfId="0" applyNumberFormat="1" applyFont="1" applyBorder="1" applyAlignment="1">
      <alignment horizontal="center" vertical="center" shrinkToFit="1"/>
    </xf>
    <xf numFmtId="178" fontId="29" fillId="0" borderId="12" xfId="0" applyNumberFormat="1" applyFont="1" applyBorder="1" applyAlignment="1">
      <alignment horizontal="center" vertical="center" shrinkToFit="1"/>
    </xf>
    <xf numFmtId="178" fontId="29" fillId="0" borderId="10" xfId="0" applyNumberFormat="1" applyFont="1" applyBorder="1" applyAlignment="1">
      <alignment horizontal="center" vertical="center" shrinkToFit="1"/>
    </xf>
    <xf numFmtId="178" fontId="29" fillId="0" borderId="22" xfId="0" applyNumberFormat="1" applyFont="1" applyBorder="1" applyAlignment="1">
      <alignment horizontal="center" vertical="center" shrinkToFit="1"/>
    </xf>
    <xf numFmtId="0" fontId="29" fillId="0" borderId="14" xfId="0" applyFont="1" applyBorder="1" applyAlignment="1">
      <alignment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  <xf numFmtId="0" fontId="29" fillId="0" borderId="17" xfId="0" applyFont="1" applyBorder="1" applyAlignment="1">
      <alignment vertical="center" shrinkToFit="1"/>
    </xf>
    <xf numFmtId="0" fontId="29" fillId="0" borderId="18" xfId="0" applyFont="1" applyBorder="1" applyAlignment="1">
      <alignment vertical="center" shrinkToFit="1"/>
    </xf>
    <xf numFmtId="0" fontId="29" fillId="0" borderId="19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29" fillId="0" borderId="12" xfId="0" applyFont="1" applyBorder="1" applyAlignment="1">
      <alignment vertical="center" shrinkToFit="1"/>
    </xf>
    <xf numFmtId="0" fontId="29" fillId="0" borderId="21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 shrinkToFit="1"/>
    </xf>
    <xf numFmtId="185" fontId="29" fillId="0" borderId="17" xfId="0" applyNumberFormat="1" applyFont="1" applyBorder="1" applyAlignment="1">
      <alignment horizontal="center" vertical="center" shrinkToFit="1"/>
    </xf>
    <xf numFmtId="0" fontId="41" fillId="0" borderId="36" xfId="0" applyFont="1" applyBorder="1" applyAlignment="1">
      <alignment horizontal="center" vertical="center" textRotation="255" shrinkToFit="1"/>
    </xf>
    <xf numFmtId="179" fontId="34" fillId="0" borderId="0" xfId="0" applyNumberFormat="1" applyFont="1">
      <alignment vertical="center"/>
    </xf>
    <xf numFmtId="0" fontId="41" fillId="0" borderId="0" xfId="0" applyFont="1" applyAlignment="1">
      <alignment horizontal="center" vertical="center" textRotation="255" shrinkToFit="1"/>
    </xf>
    <xf numFmtId="0" fontId="41" fillId="0" borderId="37" xfId="0" applyFont="1" applyBorder="1" applyAlignment="1">
      <alignment horizontal="center" vertical="center" textRotation="255" shrinkToFit="1"/>
    </xf>
    <xf numFmtId="0" fontId="29" fillId="0" borderId="39" xfId="0" applyFont="1" applyBorder="1" applyAlignment="1">
      <alignment vertical="center" shrinkToFit="1"/>
    </xf>
    <xf numFmtId="0" fontId="29" fillId="0" borderId="40" xfId="0" applyFont="1" applyBorder="1" applyAlignment="1">
      <alignment vertical="center" shrinkToFit="1"/>
    </xf>
    <xf numFmtId="0" fontId="29" fillId="0" borderId="41" xfId="0" applyFont="1" applyBorder="1" applyAlignment="1">
      <alignment horizontal="center" vertical="center" shrinkToFit="1"/>
    </xf>
    <xf numFmtId="0" fontId="29" fillId="0" borderId="39" xfId="0" applyFont="1" applyBorder="1" applyAlignment="1">
      <alignment horizontal="center" vertical="center" shrinkToFit="1"/>
    </xf>
    <xf numFmtId="0" fontId="29" fillId="0" borderId="40" xfId="0" applyFont="1" applyBorder="1" applyAlignment="1">
      <alignment horizontal="center" vertical="center" shrinkToFit="1"/>
    </xf>
    <xf numFmtId="0" fontId="29" fillId="0" borderId="26" xfId="0" applyFont="1" applyBorder="1" applyAlignment="1">
      <alignment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29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 shrinkToFit="1"/>
    </xf>
    <xf numFmtId="0" fontId="29" fillId="0" borderId="28" xfId="0" applyFont="1" applyBorder="1" applyAlignment="1">
      <alignment vertical="center" shrinkToFit="1"/>
    </xf>
    <xf numFmtId="176" fontId="29" fillId="0" borderId="28" xfId="0" applyNumberFormat="1" applyFont="1" applyBorder="1" applyAlignment="1">
      <alignment horizontal="center" vertical="center" shrinkToFit="1"/>
    </xf>
    <xf numFmtId="0" fontId="29" fillId="0" borderId="28" xfId="0" applyFont="1" applyBorder="1" applyAlignment="1">
      <alignment horizontal="center" vertical="center" shrinkToFit="1"/>
    </xf>
    <xf numFmtId="0" fontId="42" fillId="0" borderId="0" xfId="0" applyFont="1">
      <alignment vertical="center"/>
    </xf>
    <xf numFmtId="0" fontId="41" fillId="0" borderId="14" xfId="0" applyFont="1" applyBorder="1" applyAlignment="1">
      <alignment vertical="center" wrapText="1" shrinkToFit="1"/>
    </xf>
    <xf numFmtId="184" fontId="29" fillId="0" borderId="14" xfId="0" applyNumberFormat="1" applyFont="1" applyBorder="1" applyAlignment="1">
      <alignment horizontal="center" vertical="center" shrinkToFit="1"/>
    </xf>
    <xf numFmtId="186" fontId="29" fillId="0" borderId="17" xfId="0" applyNumberFormat="1" applyFont="1" applyBorder="1" applyAlignment="1">
      <alignment horizontal="center" vertical="center" shrinkToFit="1"/>
    </xf>
    <xf numFmtId="186" fontId="29" fillId="0" borderId="11" xfId="0" applyNumberFormat="1" applyFont="1" applyBorder="1" applyAlignment="1">
      <alignment horizontal="center" vertical="center" shrinkToFit="1"/>
    </xf>
    <xf numFmtId="179" fontId="29" fillId="0" borderId="17" xfId="0" applyNumberFormat="1" applyFont="1" applyBorder="1" applyAlignment="1">
      <alignment horizontal="center" vertical="center" shrinkToFit="1"/>
    </xf>
    <xf numFmtId="178" fontId="29" fillId="0" borderId="17" xfId="0" applyNumberFormat="1" applyFont="1" applyBorder="1" applyAlignment="1">
      <alignment horizontal="center" vertical="center" shrinkToFit="1"/>
    </xf>
    <xf numFmtId="178" fontId="29" fillId="0" borderId="14" xfId="0" applyNumberFormat="1" applyFont="1" applyBorder="1" applyAlignment="1">
      <alignment horizontal="center" vertical="center" shrinkToFit="1"/>
    </xf>
    <xf numFmtId="176" fontId="29" fillId="0" borderId="14" xfId="0" applyNumberFormat="1" applyFont="1" applyBorder="1" applyAlignment="1">
      <alignment horizontal="center" vertical="center" shrinkToFit="1"/>
    </xf>
    <xf numFmtId="2" fontId="29" fillId="0" borderId="14" xfId="0" applyNumberFormat="1" applyFont="1" applyBorder="1" applyAlignment="1">
      <alignment horizontal="center" vertical="center" shrinkToFit="1"/>
    </xf>
    <xf numFmtId="2" fontId="29" fillId="0" borderId="11" xfId="0" applyNumberFormat="1" applyFont="1" applyBorder="1" applyAlignment="1">
      <alignment horizontal="center" vertical="center" shrinkToFit="1"/>
    </xf>
    <xf numFmtId="176" fontId="29" fillId="0" borderId="17" xfId="0" applyNumberFormat="1" applyFont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 shrinkToFit="1"/>
    </xf>
    <xf numFmtId="184" fontId="29" fillId="0" borderId="11" xfId="0" applyNumberFormat="1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1" fontId="29" fillId="0" borderId="17" xfId="0" applyNumberFormat="1" applyFont="1" applyBorder="1" applyAlignment="1">
      <alignment horizontal="center" vertical="center" shrinkToFit="1"/>
    </xf>
    <xf numFmtId="1" fontId="29" fillId="0" borderId="11" xfId="0" applyNumberFormat="1" applyFont="1" applyBorder="1" applyAlignment="1">
      <alignment horizontal="center" vertical="center" shrinkToFit="1"/>
    </xf>
    <xf numFmtId="189" fontId="29" fillId="0" borderId="17" xfId="0" applyNumberFormat="1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textRotation="255" shrinkToFit="1"/>
    </xf>
    <xf numFmtId="0" fontId="34" fillId="0" borderId="37" xfId="0" applyFont="1" applyBorder="1" applyAlignment="1">
      <alignment horizontal="center" vertical="center" textRotation="255" shrinkToFit="1"/>
    </xf>
    <xf numFmtId="0" fontId="44" fillId="0" borderId="0" xfId="0" applyFont="1" applyAlignment="1">
      <alignment horizontal="left" vertical="center" indent="2"/>
    </xf>
    <xf numFmtId="0" fontId="34" fillId="0" borderId="0" xfId="0" applyFont="1" applyAlignment="1">
      <alignment horizontal="left" vertical="center" indent="2"/>
    </xf>
    <xf numFmtId="0" fontId="42" fillId="0" borderId="0" xfId="0" applyFont="1" applyAlignment="1">
      <alignment horizontal="right" vertical="center"/>
    </xf>
    <xf numFmtId="0" fontId="29" fillId="0" borderId="43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 shrinkToFit="1"/>
    </xf>
    <xf numFmtId="1" fontId="29" fillId="0" borderId="14" xfId="0" applyNumberFormat="1" applyFont="1" applyBorder="1" applyAlignment="1">
      <alignment horizontal="center" vertical="center" shrinkToFit="1"/>
    </xf>
    <xf numFmtId="181" fontId="29" fillId="0" borderId="17" xfId="0" applyNumberFormat="1" applyFont="1" applyBorder="1" applyAlignment="1">
      <alignment horizontal="center" vertical="center" shrinkToFit="1"/>
    </xf>
    <xf numFmtId="2" fontId="29" fillId="0" borderId="17" xfId="0" applyNumberFormat="1" applyFont="1" applyBorder="1" applyAlignment="1">
      <alignment horizontal="center" vertical="center" shrinkToFit="1"/>
    </xf>
    <xf numFmtId="181" fontId="29" fillId="0" borderId="11" xfId="0" applyNumberFormat="1" applyFont="1" applyBorder="1" applyAlignment="1">
      <alignment horizontal="center" vertical="center" shrinkToFit="1"/>
    </xf>
    <xf numFmtId="181" fontId="29" fillId="0" borderId="14" xfId="0" applyNumberFormat="1" applyFont="1" applyBorder="1" applyAlignment="1">
      <alignment horizontal="center" vertical="center" shrinkToFit="1"/>
    </xf>
    <xf numFmtId="178" fontId="29" fillId="0" borderId="32" xfId="0" applyNumberFormat="1" applyFont="1" applyBorder="1" applyAlignment="1">
      <alignment horizontal="center" vertical="center" shrinkToFit="1"/>
    </xf>
    <xf numFmtId="178" fontId="29" fillId="0" borderId="31" xfId="0" applyNumberFormat="1" applyFont="1" applyBorder="1" applyAlignment="1">
      <alignment horizontal="center" vertical="center" shrinkToFit="1"/>
    </xf>
    <xf numFmtId="178" fontId="29" fillId="0" borderId="45" xfId="0" applyNumberFormat="1" applyFont="1" applyBorder="1" applyAlignment="1">
      <alignment horizontal="center" vertical="center" shrinkToFit="1"/>
    </xf>
    <xf numFmtId="178" fontId="29" fillId="0" borderId="46" xfId="0" applyNumberFormat="1" applyFont="1" applyBorder="1" applyAlignment="1">
      <alignment horizontal="center" vertical="center" shrinkToFit="1"/>
    </xf>
    <xf numFmtId="178" fontId="29" fillId="0" borderId="16" xfId="0" applyNumberFormat="1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181" fontId="29" fillId="0" borderId="16" xfId="0" applyNumberFormat="1" applyFont="1" applyBorder="1" applyAlignment="1">
      <alignment horizontal="center" vertical="center" shrinkToFit="1"/>
    </xf>
    <xf numFmtId="1" fontId="29" fillId="0" borderId="16" xfId="0" applyNumberFormat="1" applyFont="1" applyBorder="1" applyAlignment="1">
      <alignment horizontal="center" vertical="center" shrinkToFit="1"/>
    </xf>
    <xf numFmtId="1" fontId="29" fillId="0" borderId="10" xfId="0" applyNumberFormat="1" applyFont="1" applyBorder="1" applyAlignment="1">
      <alignment horizontal="center" vertical="center" shrinkToFit="1"/>
    </xf>
    <xf numFmtId="181" fontId="29" fillId="0" borderId="13" xfId="0" applyNumberFormat="1" applyFont="1" applyBorder="1" applyAlignment="1">
      <alignment horizontal="center" vertical="center" shrinkToFit="1"/>
    </xf>
    <xf numFmtId="181" fontId="29" fillId="0" borderId="10" xfId="0" applyNumberFormat="1" applyFont="1" applyBorder="1" applyAlignment="1">
      <alignment horizontal="center" vertical="center" shrinkToFit="1"/>
    </xf>
    <xf numFmtId="2" fontId="29" fillId="0" borderId="13" xfId="0" applyNumberFormat="1" applyFont="1" applyBorder="1" applyAlignment="1">
      <alignment horizontal="center" vertical="center" shrinkToFit="1"/>
    </xf>
    <xf numFmtId="178" fontId="29" fillId="0" borderId="13" xfId="0" applyNumberFormat="1" applyFont="1" applyBorder="1" applyAlignment="1">
      <alignment horizontal="center" vertical="center" shrinkToFit="1"/>
    </xf>
    <xf numFmtId="1" fontId="29" fillId="0" borderId="13" xfId="0" applyNumberFormat="1" applyFont="1" applyBorder="1" applyAlignment="1">
      <alignment horizontal="center" vertical="center" shrinkToFit="1"/>
    </xf>
    <xf numFmtId="1" fontId="29" fillId="0" borderId="31" xfId="0" applyNumberFormat="1" applyFont="1" applyBorder="1" applyAlignment="1">
      <alignment horizontal="center" vertical="center" shrinkToFit="1"/>
    </xf>
    <xf numFmtId="1" fontId="29" fillId="0" borderId="32" xfId="0" applyNumberFormat="1" applyFont="1" applyBorder="1" applyAlignment="1">
      <alignment horizontal="center" vertical="center" shrinkToFit="1"/>
    </xf>
    <xf numFmtId="179" fontId="29" fillId="0" borderId="32" xfId="0" applyNumberFormat="1" applyFont="1" applyBorder="1" applyAlignment="1">
      <alignment horizontal="center" vertical="center" shrinkToFit="1"/>
    </xf>
    <xf numFmtId="2" fontId="29" fillId="0" borderId="16" xfId="0" applyNumberFormat="1" applyFont="1" applyBorder="1" applyAlignment="1">
      <alignment horizontal="center" vertical="center" shrinkToFit="1"/>
    </xf>
    <xf numFmtId="178" fontId="29" fillId="0" borderId="20" xfId="0" applyNumberFormat="1" applyFont="1" applyBorder="1" applyAlignment="1">
      <alignment horizontal="center" vertical="center" shrinkToFit="1"/>
    </xf>
    <xf numFmtId="177" fontId="29" fillId="0" borderId="16" xfId="0" applyNumberFormat="1" applyFont="1" applyBorder="1" applyAlignment="1">
      <alignment horizontal="center" vertical="center" shrinkToFit="1"/>
    </xf>
    <xf numFmtId="2" fontId="29" fillId="0" borderId="32" xfId="0" applyNumberFormat="1" applyFont="1" applyBorder="1" applyAlignment="1">
      <alignment horizontal="center" vertical="center" shrinkToFit="1"/>
    </xf>
    <xf numFmtId="181" fontId="29" fillId="0" borderId="26" xfId="0" applyNumberFormat="1" applyFont="1" applyBorder="1" applyAlignment="1">
      <alignment horizontal="center" vertical="center" shrinkToFit="1"/>
    </xf>
    <xf numFmtId="2" fontId="29" fillId="0" borderId="31" xfId="0" applyNumberFormat="1" applyFont="1" applyBorder="1" applyAlignment="1">
      <alignment horizontal="center" vertical="center" shrinkToFit="1"/>
    </xf>
    <xf numFmtId="0" fontId="29" fillId="0" borderId="38" xfId="0" applyFont="1" applyBorder="1" applyAlignment="1">
      <alignment horizontal="center" vertical="center" shrinkToFit="1"/>
    </xf>
    <xf numFmtId="2" fontId="29" fillId="0" borderId="10" xfId="0" applyNumberFormat="1" applyFont="1" applyBorder="1" applyAlignment="1">
      <alignment horizontal="center" vertical="center" shrinkToFit="1"/>
    </xf>
    <xf numFmtId="178" fontId="29" fillId="0" borderId="38" xfId="0" applyNumberFormat="1" applyFont="1" applyBorder="1" applyAlignment="1">
      <alignment horizontal="center" vertical="center" shrinkToFit="1"/>
    </xf>
    <xf numFmtId="0" fontId="29" fillId="0" borderId="44" xfId="0" applyFont="1" applyBorder="1" applyAlignment="1">
      <alignment horizontal="center" vertical="center" shrinkToFit="1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 shrinkToFit="1"/>
    </xf>
    <xf numFmtId="178" fontId="29" fillId="0" borderId="19" xfId="0" applyNumberFormat="1" applyFont="1" applyBorder="1" applyAlignment="1">
      <alignment horizontal="center" vertical="center" shrinkToFit="1"/>
    </xf>
    <xf numFmtId="178" fontId="29" fillId="0" borderId="18" xfId="0" applyNumberFormat="1" applyFont="1" applyBorder="1" applyAlignment="1">
      <alignment horizontal="center" vertical="center" shrinkToFit="1"/>
    </xf>
    <xf numFmtId="182" fontId="29" fillId="0" borderId="17" xfId="0" applyNumberFormat="1" applyFont="1" applyBorder="1" applyAlignment="1">
      <alignment horizontal="center" vertical="center" shrinkToFit="1"/>
    </xf>
    <xf numFmtId="1" fontId="29" fillId="0" borderId="23" xfId="0" applyNumberFormat="1" applyFont="1" applyBorder="1" applyAlignment="1">
      <alignment horizontal="center" vertical="center" shrinkToFit="1"/>
    </xf>
    <xf numFmtId="178" fontId="29" fillId="0" borderId="15" xfId="0" applyNumberFormat="1" applyFont="1" applyBorder="1" applyAlignment="1">
      <alignment horizontal="center" vertical="center" shrinkToFit="1"/>
    </xf>
    <xf numFmtId="178" fontId="29" fillId="0" borderId="39" xfId="0" applyNumberFormat="1" applyFont="1" applyBorder="1" applyAlignment="1">
      <alignment horizontal="center" vertical="center" shrinkToFit="1"/>
    </xf>
    <xf numFmtId="182" fontId="29" fillId="0" borderId="14" xfId="0" applyNumberFormat="1" applyFont="1" applyBorder="1" applyAlignment="1">
      <alignment horizontal="center" vertical="center" shrinkToFit="1"/>
    </xf>
    <xf numFmtId="178" fontId="29" fillId="0" borderId="26" xfId="0" applyNumberFormat="1" applyFont="1" applyBorder="1" applyAlignment="1">
      <alignment horizontal="center" vertical="center" shrinkToFit="1"/>
    </xf>
    <xf numFmtId="181" fontId="29" fillId="0" borderId="19" xfId="0" applyNumberFormat="1" applyFont="1" applyBorder="1" applyAlignment="1">
      <alignment horizontal="center" vertical="center" shrinkToFit="1"/>
    </xf>
    <xf numFmtId="0" fontId="29" fillId="0" borderId="32" xfId="0" applyFont="1" applyBorder="1" applyAlignment="1">
      <alignment vertical="center" shrinkToFit="1"/>
    </xf>
    <xf numFmtId="38" fontId="29" fillId="0" borderId="14" xfId="46" applyFont="1" applyFill="1" applyBorder="1" applyAlignment="1">
      <alignment horizontal="center" vertical="center" shrinkToFit="1"/>
    </xf>
    <xf numFmtId="189" fontId="29" fillId="0" borderId="14" xfId="0" applyNumberFormat="1" applyFont="1" applyBorder="1" applyAlignment="1">
      <alignment horizontal="center" vertical="center" shrinkToFit="1"/>
    </xf>
    <xf numFmtId="38" fontId="29" fillId="0" borderId="13" xfId="46" applyFont="1" applyFill="1" applyBorder="1" applyAlignment="1">
      <alignment horizontal="center" vertical="center" shrinkToFit="1"/>
    </xf>
    <xf numFmtId="0" fontId="29" fillId="0" borderId="22" xfId="0" applyFont="1" applyBorder="1" applyAlignment="1">
      <alignment vertical="center" shrinkToFit="1"/>
    </xf>
    <xf numFmtId="0" fontId="29" fillId="0" borderId="24" xfId="0" applyFont="1" applyBorder="1" applyAlignment="1">
      <alignment vertical="center" shrinkToFit="1"/>
    </xf>
    <xf numFmtId="0" fontId="29" fillId="0" borderId="20" xfId="0" applyFont="1" applyBorder="1" applyAlignment="1">
      <alignment vertical="center" shrinkToFit="1"/>
    </xf>
    <xf numFmtId="0" fontId="41" fillId="0" borderId="24" xfId="0" applyFont="1" applyBorder="1" applyAlignment="1">
      <alignment vertical="center" wrapText="1" shrinkToFit="1"/>
    </xf>
    <xf numFmtId="0" fontId="29" fillId="0" borderId="51" xfId="0" applyFont="1" applyBorder="1" applyAlignment="1">
      <alignment vertical="center" shrinkToFit="1"/>
    </xf>
    <xf numFmtId="0" fontId="29" fillId="0" borderId="30" xfId="0" applyFont="1" applyBorder="1" applyAlignment="1">
      <alignment vertical="center" shrinkToFit="1"/>
    </xf>
    <xf numFmtId="9" fontId="39" fillId="24" borderId="31" xfId="47" applyFont="1" applyFill="1" applyBorder="1" applyAlignment="1">
      <alignment horizontal="center" vertical="center" shrinkToFit="1"/>
    </xf>
    <xf numFmtId="9" fontId="29" fillId="0" borderId="10" xfId="47" applyFont="1" applyFill="1" applyBorder="1" applyAlignment="1">
      <alignment horizontal="center" vertical="center" shrinkToFit="1"/>
    </xf>
    <xf numFmtId="9" fontId="29" fillId="0" borderId="13" xfId="47" applyFont="1" applyFill="1" applyBorder="1" applyAlignment="1">
      <alignment horizontal="center" vertical="center" shrinkToFit="1"/>
    </xf>
    <xf numFmtId="9" fontId="29" fillId="0" borderId="16" xfId="47" applyFont="1" applyFill="1" applyBorder="1" applyAlignment="1">
      <alignment horizontal="center" vertical="center" shrinkToFit="1"/>
    </xf>
    <xf numFmtId="9" fontId="29" fillId="0" borderId="38" xfId="47" applyFont="1" applyFill="1" applyBorder="1" applyAlignment="1">
      <alignment horizontal="center" vertical="center" shrinkToFit="1"/>
    </xf>
    <xf numFmtId="9" fontId="29" fillId="0" borderId="25" xfId="47" applyFont="1" applyFill="1" applyBorder="1" applyAlignment="1">
      <alignment horizontal="center" vertical="center" shrinkToFit="1"/>
    </xf>
    <xf numFmtId="2" fontId="29" fillId="0" borderId="18" xfId="0" applyNumberFormat="1" applyFont="1" applyBorder="1" applyAlignment="1">
      <alignment horizontal="center" vertical="center" shrinkToFit="1"/>
    </xf>
    <xf numFmtId="2" fontId="29" fillId="0" borderId="15" xfId="0" applyNumberFormat="1" applyFont="1" applyBorder="1" applyAlignment="1">
      <alignment horizontal="center" vertical="center" shrinkToFit="1"/>
    </xf>
    <xf numFmtId="0" fontId="46" fillId="0" borderId="11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81" fontId="29" fillId="0" borderId="0" xfId="0" applyNumberFormat="1" applyFont="1" applyAlignment="1">
      <alignment horizontal="center" vertical="center"/>
    </xf>
    <xf numFmtId="183" fontId="29" fillId="0" borderId="0" xfId="0" applyNumberFormat="1" applyFont="1" applyAlignment="1">
      <alignment horizontal="center" vertical="center"/>
    </xf>
    <xf numFmtId="178" fontId="29" fillId="0" borderId="0" xfId="0" applyNumberFormat="1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2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24" xfId="0" applyFont="1" applyBorder="1" applyAlignment="1">
      <alignment horizontal="center" vertical="center" wrapText="1" shrinkToFit="1"/>
    </xf>
    <xf numFmtId="0" fontId="29" fillId="0" borderId="51" xfId="0" applyFont="1" applyBorder="1" applyAlignment="1">
      <alignment horizontal="center" vertical="center" shrinkToFit="1"/>
    </xf>
    <xf numFmtId="0" fontId="29" fillId="0" borderId="17" xfId="0" applyFont="1" applyFill="1" applyBorder="1" applyAlignment="1">
      <alignment horizontal="center" vertical="center" shrinkToFit="1"/>
    </xf>
    <xf numFmtId="178" fontId="29" fillId="0" borderId="31" xfId="0" applyNumberFormat="1" applyFont="1" applyFill="1" applyBorder="1" applyAlignment="1">
      <alignment horizontal="center" vertical="center" shrinkToFit="1"/>
    </xf>
    <xf numFmtId="178" fontId="29" fillId="0" borderId="32" xfId="0" applyNumberFormat="1" applyFont="1" applyFill="1" applyBorder="1" applyAlignment="1">
      <alignment horizontal="center" vertical="center" shrinkToFit="1"/>
    </xf>
    <xf numFmtId="1" fontId="29" fillId="0" borderId="15" xfId="0" applyNumberFormat="1" applyFont="1" applyBorder="1" applyAlignment="1">
      <alignment horizontal="center" vertical="center" shrinkToFit="1"/>
    </xf>
    <xf numFmtId="1" fontId="29" fillId="0" borderId="13" xfId="0" applyNumberFormat="1" applyFont="1" applyBorder="1" applyAlignment="1">
      <alignment horizontal="center" vertical="center"/>
    </xf>
    <xf numFmtId="181" fontId="29" fillId="0" borderId="18" xfId="0" applyNumberFormat="1" applyFont="1" applyBorder="1" applyAlignment="1">
      <alignment horizontal="center" vertical="center" shrinkToFit="1"/>
    </xf>
    <xf numFmtId="0" fontId="47" fillId="0" borderId="0" xfId="0" applyFont="1">
      <alignment vertical="center"/>
    </xf>
    <xf numFmtId="2" fontId="29" fillId="0" borderId="14" xfId="0" applyNumberFormat="1" applyFont="1" applyFill="1" applyBorder="1" applyAlignment="1">
      <alignment horizontal="center" vertical="center" shrinkToFit="1"/>
    </xf>
    <xf numFmtId="181" fontId="29" fillId="0" borderId="14" xfId="0" applyNumberFormat="1" applyFont="1" applyFill="1" applyBorder="1" applyAlignment="1">
      <alignment horizontal="center" vertical="center" shrinkToFit="1"/>
    </xf>
    <xf numFmtId="181" fontId="29" fillId="0" borderId="17" xfId="0" applyNumberFormat="1" applyFont="1" applyFill="1" applyBorder="1" applyAlignment="1">
      <alignment horizontal="center" vertical="center" shrinkToFit="1"/>
    </xf>
    <xf numFmtId="181" fontId="29" fillId="0" borderId="11" xfId="0" applyNumberFormat="1" applyFont="1" applyFill="1" applyBorder="1" applyAlignment="1">
      <alignment horizontal="center" vertical="center" shrinkToFit="1"/>
    </xf>
    <xf numFmtId="0" fontId="29" fillId="0" borderId="14" xfId="0" applyFont="1" applyFill="1" applyBorder="1" applyAlignment="1">
      <alignment horizontal="center" vertical="center" shrinkToFit="1"/>
    </xf>
    <xf numFmtId="189" fontId="29" fillId="0" borderId="14" xfId="0" applyNumberFormat="1" applyFont="1" applyFill="1" applyBorder="1" applyAlignment="1">
      <alignment horizontal="center" vertical="center" shrinkToFit="1"/>
    </xf>
    <xf numFmtId="186" fontId="29" fillId="0" borderId="17" xfId="0" applyNumberFormat="1" applyFont="1" applyFill="1" applyBorder="1" applyAlignment="1">
      <alignment horizontal="center" vertical="center" shrinkToFit="1"/>
    </xf>
    <xf numFmtId="0" fontId="29" fillId="0" borderId="11" xfId="0" applyFont="1" applyFill="1" applyBorder="1" applyAlignment="1">
      <alignment horizontal="center" vertical="center" shrinkToFit="1"/>
    </xf>
    <xf numFmtId="1" fontId="29" fillId="0" borderId="14" xfId="0" applyNumberFormat="1" applyFont="1" applyFill="1" applyBorder="1" applyAlignment="1">
      <alignment horizontal="center" vertical="center" shrinkToFit="1"/>
    </xf>
    <xf numFmtId="178" fontId="29" fillId="0" borderId="14" xfId="0" applyNumberFormat="1" applyFont="1" applyFill="1" applyBorder="1" applyAlignment="1">
      <alignment horizontal="center" vertical="center" shrinkToFit="1"/>
    </xf>
    <xf numFmtId="1" fontId="29" fillId="0" borderId="11" xfId="0" applyNumberFormat="1" applyFont="1" applyFill="1" applyBorder="1" applyAlignment="1">
      <alignment horizontal="center" vertical="center" shrinkToFit="1"/>
    </xf>
    <xf numFmtId="191" fontId="29" fillId="0" borderId="17" xfId="0" applyNumberFormat="1" applyFont="1" applyFill="1" applyBorder="1" applyAlignment="1">
      <alignment horizontal="center" vertical="center" shrinkToFit="1"/>
    </xf>
    <xf numFmtId="0" fontId="29" fillId="0" borderId="12" xfId="0" applyFont="1" applyFill="1" applyBorder="1" applyAlignment="1">
      <alignment horizontal="center" vertical="center" shrinkToFit="1"/>
    </xf>
    <xf numFmtId="0" fontId="29" fillId="0" borderId="15" xfId="0" applyFont="1" applyFill="1" applyBorder="1" applyAlignment="1">
      <alignment horizontal="center" vertical="center" shrinkToFit="1"/>
    </xf>
    <xf numFmtId="0" fontId="29" fillId="0" borderId="18" xfId="0" applyFont="1" applyFill="1" applyBorder="1" applyAlignment="1">
      <alignment horizontal="center" vertical="center" shrinkToFit="1"/>
    </xf>
    <xf numFmtId="189" fontId="29" fillId="0" borderId="11" xfId="0" applyNumberFormat="1" applyFont="1" applyFill="1" applyBorder="1" applyAlignment="1">
      <alignment horizontal="center" vertical="center" shrinkToFit="1"/>
    </xf>
    <xf numFmtId="185" fontId="29" fillId="0" borderId="17" xfId="0" applyNumberFormat="1" applyFont="1" applyFill="1" applyBorder="1" applyAlignment="1">
      <alignment horizontal="center" vertical="center" shrinkToFit="1"/>
    </xf>
    <xf numFmtId="0" fontId="29" fillId="0" borderId="24" xfId="0" applyFont="1" applyFill="1" applyBorder="1" applyAlignment="1">
      <alignment horizontal="center" vertical="center" shrinkToFit="1"/>
    </xf>
    <xf numFmtId="0" fontId="29" fillId="0" borderId="13" xfId="0" applyFont="1" applyFill="1" applyBorder="1" applyAlignment="1">
      <alignment horizontal="center" vertical="center" shrinkToFit="1"/>
    </xf>
    <xf numFmtId="0" fontId="29" fillId="0" borderId="20" xfId="0" applyFont="1" applyFill="1" applyBorder="1" applyAlignment="1">
      <alignment horizontal="center" vertical="center" shrinkToFit="1"/>
    </xf>
    <xf numFmtId="0" fontId="29" fillId="0" borderId="16" xfId="0" applyFont="1" applyFill="1" applyBorder="1" applyAlignment="1">
      <alignment horizontal="center" vertical="center" shrinkToFit="1"/>
    </xf>
    <xf numFmtId="0" fontId="29" fillId="0" borderId="22" xfId="0" applyFont="1" applyFill="1" applyBorder="1" applyAlignment="1">
      <alignment horizontal="center" vertical="center" shrinkToFit="1"/>
    </xf>
    <xf numFmtId="0" fontId="29" fillId="0" borderId="10" xfId="0" applyFont="1" applyFill="1" applyBorder="1" applyAlignment="1">
      <alignment horizontal="center" vertical="center" shrinkToFit="1"/>
    </xf>
    <xf numFmtId="184" fontId="29" fillId="0" borderId="14" xfId="0" applyNumberFormat="1" applyFont="1" applyFill="1" applyBorder="1" applyAlignment="1">
      <alignment horizontal="center" vertical="center" shrinkToFit="1"/>
    </xf>
    <xf numFmtId="0" fontId="29" fillId="0" borderId="31" xfId="0" applyFont="1" applyFill="1" applyBorder="1" applyAlignment="1">
      <alignment horizontal="center" vertical="center" shrinkToFit="1"/>
    </xf>
    <xf numFmtId="181" fontId="29" fillId="0" borderId="16" xfId="0" applyNumberFormat="1" applyFont="1" applyFill="1" applyBorder="1" applyAlignment="1">
      <alignment horizontal="center" vertical="center" shrinkToFit="1"/>
    </xf>
    <xf numFmtId="189" fontId="29" fillId="0" borderId="17" xfId="0" applyNumberFormat="1" applyFont="1" applyFill="1" applyBorder="1" applyAlignment="1">
      <alignment horizontal="center" vertical="center" shrinkToFit="1"/>
    </xf>
    <xf numFmtId="181" fontId="29" fillId="0" borderId="10" xfId="0" applyNumberFormat="1" applyFont="1" applyFill="1" applyBorder="1" applyAlignment="1">
      <alignment horizontal="center" vertical="center" shrinkToFit="1"/>
    </xf>
    <xf numFmtId="186" fontId="29" fillId="0" borderId="11" xfId="0" applyNumberFormat="1" applyFont="1" applyFill="1" applyBorder="1" applyAlignment="1">
      <alignment horizontal="center" vertical="center" shrinkToFit="1"/>
    </xf>
    <xf numFmtId="2" fontId="29" fillId="0" borderId="17" xfId="0" applyNumberFormat="1" applyFont="1" applyFill="1" applyBorder="1" applyAlignment="1">
      <alignment horizontal="center" vertical="center" shrinkToFit="1"/>
    </xf>
    <xf numFmtId="1" fontId="29" fillId="0" borderId="24" xfId="0" applyNumberFormat="1" applyFont="1" applyFill="1" applyBorder="1" applyAlignment="1">
      <alignment horizontal="center" vertical="center" shrinkToFit="1"/>
    </xf>
    <xf numFmtId="1" fontId="29" fillId="0" borderId="16" xfId="0" applyNumberFormat="1" applyFont="1" applyFill="1" applyBorder="1" applyAlignment="1">
      <alignment horizontal="center" vertical="center" shrinkToFit="1"/>
    </xf>
    <xf numFmtId="1" fontId="29" fillId="0" borderId="17" xfId="0" applyNumberFormat="1" applyFont="1" applyFill="1" applyBorder="1" applyAlignment="1">
      <alignment horizontal="center" vertical="center" shrinkToFit="1"/>
    </xf>
    <xf numFmtId="178" fontId="29" fillId="0" borderId="17" xfId="0" applyNumberFormat="1" applyFont="1" applyFill="1" applyBorder="1" applyAlignment="1">
      <alignment horizontal="center" vertical="center" shrinkToFit="1"/>
    </xf>
    <xf numFmtId="178" fontId="29" fillId="0" borderId="20" xfId="0" applyNumberFormat="1" applyFont="1" applyFill="1" applyBorder="1" applyAlignment="1">
      <alignment horizontal="center" vertical="center" shrinkToFit="1"/>
    </xf>
    <xf numFmtId="178" fontId="29" fillId="0" borderId="16" xfId="0" applyNumberFormat="1" applyFont="1" applyFill="1" applyBorder="1" applyAlignment="1">
      <alignment horizontal="center" vertical="center" shrinkToFit="1"/>
    </xf>
    <xf numFmtId="1" fontId="29" fillId="0" borderId="10" xfId="0" applyNumberFormat="1" applyFont="1" applyFill="1" applyBorder="1" applyAlignment="1">
      <alignment horizontal="center" vertical="center" shrinkToFit="1"/>
    </xf>
    <xf numFmtId="0" fontId="29" fillId="0" borderId="26" xfId="0" applyFont="1" applyFill="1" applyBorder="1" applyAlignment="1">
      <alignment horizontal="center" vertical="center" shrinkToFit="1"/>
    </xf>
    <xf numFmtId="0" fontId="29" fillId="0" borderId="30" xfId="0" applyFont="1" applyFill="1" applyBorder="1" applyAlignment="1">
      <alignment horizontal="center" vertical="center" shrinkToFit="1"/>
    </xf>
    <xf numFmtId="0" fontId="29" fillId="0" borderId="25" xfId="0" applyFont="1" applyFill="1" applyBorder="1" applyAlignment="1">
      <alignment horizontal="center" vertical="center" shrinkToFit="1"/>
    </xf>
    <xf numFmtId="0" fontId="29" fillId="0" borderId="27" xfId="0" applyFont="1" applyFill="1" applyBorder="1" applyAlignment="1">
      <alignment horizontal="center" vertical="center" shrinkToFit="1"/>
    </xf>
    <xf numFmtId="176" fontId="29" fillId="0" borderId="28" xfId="0" applyNumberFormat="1" applyFont="1" applyFill="1" applyBorder="1" applyAlignment="1">
      <alignment horizontal="center" vertical="center" shrinkToFit="1"/>
    </xf>
    <xf numFmtId="0" fontId="29" fillId="0" borderId="28" xfId="0" applyFont="1" applyFill="1" applyBorder="1" applyAlignment="1">
      <alignment horizontal="center" vertical="center" shrinkToFit="1"/>
    </xf>
    <xf numFmtId="176" fontId="29" fillId="0" borderId="11" xfId="0" applyNumberFormat="1" applyFont="1" applyFill="1" applyBorder="1" applyAlignment="1">
      <alignment horizontal="center" vertical="center" shrinkToFit="1"/>
    </xf>
    <xf numFmtId="179" fontId="29" fillId="0" borderId="14" xfId="0" applyNumberFormat="1" applyFont="1" applyFill="1" applyBorder="1" applyAlignment="1">
      <alignment horizontal="center" vertical="center" shrinkToFit="1"/>
    </xf>
    <xf numFmtId="179" fontId="29" fillId="0" borderId="11" xfId="0" applyNumberFormat="1" applyFont="1" applyFill="1" applyBorder="1" applyAlignment="1">
      <alignment horizontal="center" vertical="center" shrinkToFit="1"/>
    </xf>
    <xf numFmtId="184" fontId="29" fillId="0" borderId="17" xfId="0" applyNumberFormat="1" applyFont="1" applyFill="1" applyBorder="1" applyAlignment="1">
      <alignment horizontal="center" vertical="center" shrinkToFit="1"/>
    </xf>
    <xf numFmtId="177" fontId="29" fillId="0" borderId="17" xfId="0" applyNumberFormat="1" applyFont="1" applyFill="1" applyBorder="1" applyAlignment="1">
      <alignment horizontal="center" vertical="center" shrinkToFit="1"/>
    </xf>
    <xf numFmtId="0" fontId="29" fillId="0" borderId="19" xfId="0" applyFont="1" applyFill="1" applyBorder="1" applyAlignment="1">
      <alignment horizontal="center" vertical="center" shrinkToFit="1"/>
    </xf>
    <xf numFmtId="178" fontId="29" fillId="0" borderId="13" xfId="0" applyNumberFormat="1" applyFont="1" applyFill="1" applyBorder="1" applyAlignment="1">
      <alignment horizontal="center" vertical="center" shrinkToFit="1"/>
    </xf>
    <xf numFmtId="177" fontId="29" fillId="0" borderId="0" xfId="0" applyNumberFormat="1" applyFont="1" applyFill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181" fontId="29" fillId="0" borderId="0" xfId="0" applyNumberFormat="1" applyFont="1" applyFill="1" applyAlignment="1">
      <alignment horizontal="center" vertical="center"/>
    </xf>
    <xf numFmtId="182" fontId="29" fillId="0" borderId="0" xfId="0" applyNumberFormat="1" applyFont="1" applyFill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178" fontId="29" fillId="0" borderId="0" xfId="0" applyNumberFormat="1" applyFont="1" applyFill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" fontId="29" fillId="0" borderId="0" xfId="0" applyNumberFormat="1" applyFont="1" applyFill="1" applyAlignment="1">
      <alignment horizontal="center" vertical="center"/>
    </xf>
    <xf numFmtId="0" fontId="29" fillId="0" borderId="39" xfId="0" applyFont="1" applyFill="1" applyBorder="1" applyAlignment="1">
      <alignment horizontal="center" vertical="center" shrinkToFit="1"/>
    </xf>
    <xf numFmtId="0" fontId="29" fillId="0" borderId="40" xfId="0" applyFont="1" applyFill="1" applyBorder="1" applyAlignment="1">
      <alignment horizontal="center" vertical="center" shrinkToFit="1"/>
    </xf>
    <xf numFmtId="2" fontId="29" fillId="0" borderId="0" xfId="0" applyNumberFormat="1" applyFont="1" applyFill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2" fontId="29" fillId="0" borderId="0" xfId="0" applyNumberFormat="1" applyFont="1" applyFill="1">
      <alignment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0" xfId="0" applyFont="1" applyFill="1">
      <alignment vertical="center"/>
    </xf>
    <xf numFmtId="177" fontId="29" fillId="0" borderId="16" xfId="0" applyNumberFormat="1" applyFont="1" applyFill="1" applyBorder="1" applyAlignment="1">
      <alignment horizontal="center" vertical="center" shrinkToFit="1"/>
    </xf>
    <xf numFmtId="0" fontId="29" fillId="0" borderId="23" xfId="0" applyFont="1" applyFill="1" applyBorder="1" applyAlignment="1">
      <alignment horizontal="center" vertical="center" shrinkToFit="1"/>
    </xf>
    <xf numFmtId="0" fontId="29" fillId="0" borderId="43" xfId="0" applyFont="1" applyFill="1" applyBorder="1" applyAlignment="1">
      <alignment horizontal="center" vertical="center"/>
    </xf>
    <xf numFmtId="0" fontId="29" fillId="0" borderId="42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 shrinkToFit="1"/>
    </xf>
    <xf numFmtId="0" fontId="29" fillId="0" borderId="44" xfId="0" applyFont="1" applyFill="1" applyBorder="1" applyAlignment="1">
      <alignment horizontal="center" vertical="center"/>
    </xf>
    <xf numFmtId="2" fontId="29" fillId="0" borderId="13" xfId="0" applyNumberFormat="1" applyFont="1" applyFill="1" applyBorder="1" applyAlignment="1">
      <alignment horizontal="center" vertical="center" shrinkToFit="1"/>
    </xf>
    <xf numFmtId="178" fontId="29" fillId="0" borderId="19" xfId="0" applyNumberFormat="1" applyFont="1" applyFill="1" applyBorder="1" applyAlignment="1">
      <alignment horizontal="center" vertical="center" shrinkToFit="1"/>
    </xf>
    <xf numFmtId="1" fontId="29" fillId="0" borderId="31" xfId="0" applyNumberFormat="1" applyFont="1" applyFill="1" applyBorder="1" applyAlignment="1">
      <alignment horizontal="center" vertical="center" shrinkToFit="1"/>
    </xf>
    <xf numFmtId="1" fontId="29" fillId="0" borderId="32" xfId="0" applyNumberFormat="1" applyFont="1" applyFill="1" applyBorder="1" applyAlignment="1">
      <alignment horizontal="center" vertical="center" shrinkToFit="1"/>
    </xf>
    <xf numFmtId="183" fontId="29" fillId="0" borderId="0" xfId="0" applyNumberFormat="1" applyFont="1" applyFill="1" applyAlignment="1">
      <alignment horizontal="center" vertical="center"/>
    </xf>
    <xf numFmtId="0" fontId="29" fillId="0" borderId="47" xfId="0" applyFont="1" applyFill="1" applyBorder="1" applyAlignment="1">
      <alignment horizontal="center" vertical="center" shrinkToFit="1"/>
    </xf>
    <xf numFmtId="0" fontId="29" fillId="0" borderId="48" xfId="0" applyFont="1" applyFill="1" applyBorder="1" applyAlignment="1">
      <alignment horizontal="center" vertical="center" shrinkToFit="1"/>
    </xf>
    <xf numFmtId="2" fontId="29" fillId="0" borderId="16" xfId="0" applyNumberFormat="1" applyFont="1" applyFill="1" applyBorder="1" applyAlignment="1">
      <alignment horizontal="center" vertical="center" shrinkToFit="1"/>
    </xf>
    <xf numFmtId="1" fontId="29" fillId="0" borderId="13" xfId="0" applyNumberFormat="1" applyFont="1" applyFill="1" applyBorder="1" applyAlignment="1">
      <alignment horizontal="center" vertical="center" shrinkToFit="1"/>
    </xf>
    <xf numFmtId="181" fontId="29" fillId="0" borderId="13" xfId="0" applyNumberFormat="1" applyFont="1" applyFill="1" applyBorder="1" applyAlignment="1">
      <alignment horizontal="center" vertical="center" shrinkToFit="1"/>
    </xf>
    <xf numFmtId="0" fontId="29" fillId="0" borderId="12" xfId="0" applyFont="1" applyFill="1" applyBorder="1" applyAlignment="1">
      <alignment vertical="center" shrinkToFit="1"/>
    </xf>
    <xf numFmtId="0" fontId="29" fillId="0" borderId="15" xfId="0" applyFont="1" applyFill="1" applyBorder="1" applyAlignment="1">
      <alignment vertical="center" shrinkToFit="1"/>
    </xf>
    <xf numFmtId="0" fontId="29" fillId="0" borderId="18" xfId="0" applyFont="1" applyFill="1" applyBorder="1" applyAlignment="1">
      <alignment vertical="center" shrinkToFit="1"/>
    </xf>
    <xf numFmtId="178" fontId="29" fillId="0" borderId="18" xfId="0" applyNumberFormat="1" applyFont="1" applyFill="1" applyBorder="1" applyAlignment="1">
      <alignment horizontal="center" vertical="center" shrinkToFit="1"/>
    </xf>
    <xf numFmtId="176" fontId="29" fillId="0" borderId="32" xfId="0" applyNumberFormat="1" applyFont="1" applyFill="1" applyBorder="1" applyAlignment="1">
      <alignment horizontal="center" vertical="center" shrinkToFit="1"/>
    </xf>
    <xf numFmtId="0" fontId="29" fillId="0" borderId="32" xfId="0" applyFont="1" applyFill="1" applyBorder="1" applyAlignment="1">
      <alignment horizontal="center" vertical="center" shrinkToFit="1"/>
    </xf>
    <xf numFmtId="184" fontId="29" fillId="0" borderId="32" xfId="0" applyNumberFormat="1" applyFont="1" applyFill="1" applyBorder="1" applyAlignment="1">
      <alignment horizontal="center" vertical="center" shrinkToFit="1"/>
    </xf>
    <xf numFmtId="182" fontId="29" fillId="0" borderId="17" xfId="0" applyNumberFormat="1" applyFont="1" applyFill="1" applyBorder="1" applyAlignment="1">
      <alignment horizontal="center" vertical="center" shrinkToFit="1"/>
    </xf>
    <xf numFmtId="176" fontId="29" fillId="0" borderId="14" xfId="0" applyNumberFormat="1" applyFont="1" applyFill="1" applyBorder="1" applyAlignment="1">
      <alignment horizontal="center" vertical="center" shrinkToFit="1"/>
    </xf>
    <xf numFmtId="181" fontId="29" fillId="0" borderId="26" xfId="0" applyNumberFormat="1" applyFont="1" applyFill="1" applyBorder="1" applyAlignment="1">
      <alignment horizontal="center" vertical="center" shrinkToFit="1"/>
    </xf>
    <xf numFmtId="0" fontId="29" fillId="0" borderId="11" xfId="0" applyFont="1" applyFill="1" applyBorder="1" applyAlignment="1">
      <alignment vertical="center" shrinkToFit="1"/>
    </xf>
    <xf numFmtId="0" fontId="29" fillId="0" borderId="14" xfId="0" applyFont="1" applyFill="1" applyBorder="1" applyAlignment="1">
      <alignment vertical="center" shrinkToFit="1"/>
    </xf>
    <xf numFmtId="0" fontId="29" fillId="0" borderId="17" xfId="0" applyFont="1" applyFill="1" applyBorder="1" applyAlignment="1">
      <alignment vertical="center" shrinkToFit="1"/>
    </xf>
    <xf numFmtId="0" fontId="41" fillId="0" borderId="14" xfId="0" applyFont="1" applyFill="1" applyBorder="1" applyAlignment="1">
      <alignment vertical="center" wrapText="1" shrinkToFit="1"/>
    </xf>
    <xf numFmtId="2" fontId="29" fillId="0" borderId="31" xfId="0" applyNumberFormat="1" applyFont="1" applyFill="1" applyBorder="1" applyAlignment="1">
      <alignment horizontal="center" vertical="center" shrinkToFit="1"/>
    </xf>
    <xf numFmtId="181" fontId="29" fillId="0" borderId="19" xfId="0" applyNumberFormat="1" applyFont="1" applyFill="1" applyBorder="1" applyAlignment="1">
      <alignment horizontal="center" vertical="center" shrinkToFit="1"/>
    </xf>
    <xf numFmtId="176" fontId="29" fillId="0" borderId="17" xfId="0" applyNumberFormat="1" applyFont="1" applyFill="1" applyBorder="1" applyAlignment="1">
      <alignment horizontal="center" vertical="center" shrinkToFit="1"/>
    </xf>
    <xf numFmtId="184" fontId="29" fillId="0" borderId="11" xfId="0" applyNumberFormat="1" applyFont="1" applyFill="1" applyBorder="1" applyAlignment="1">
      <alignment horizontal="center" vertical="center" shrinkToFit="1"/>
    </xf>
    <xf numFmtId="181" fontId="29" fillId="0" borderId="20" xfId="0" applyNumberFormat="1" applyFont="1" applyFill="1" applyBorder="1" applyAlignment="1">
      <alignment horizontal="center" vertical="center" shrinkToFit="1"/>
    </xf>
    <xf numFmtId="0" fontId="29" fillId="0" borderId="38" xfId="0" applyFont="1" applyFill="1" applyBorder="1" applyAlignment="1">
      <alignment horizontal="center" vertical="center" shrinkToFit="1"/>
    </xf>
    <xf numFmtId="2" fontId="29" fillId="0" borderId="32" xfId="0" applyNumberFormat="1" applyFont="1" applyFill="1" applyBorder="1" applyAlignment="1">
      <alignment horizontal="center" vertical="center" shrinkToFit="1"/>
    </xf>
    <xf numFmtId="178" fontId="29" fillId="0" borderId="15" xfId="0" applyNumberFormat="1" applyFont="1" applyFill="1" applyBorder="1" applyAlignment="1">
      <alignment horizontal="center" vertical="center" shrinkToFit="1"/>
    </xf>
    <xf numFmtId="190" fontId="29" fillId="0" borderId="17" xfId="0" applyNumberFormat="1" applyFont="1" applyFill="1" applyBorder="1" applyAlignment="1">
      <alignment horizontal="center" vertical="center" shrinkToFit="1"/>
    </xf>
    <xf numFmtId="182" fontId="29" fillId="0" borderId="14" xfId="0" applyNumberFormat="1" applyFont="1" applyFill="1" applyBorder="1" applyAlignment="1">
      <alignment horizontal="center" vertical="center" shrinkToFit="1"/>
    </xf>
    <xf numFmtId="188" fontId="29" fillId="0" borderId="32" xfId="0" applyNumberFormat="1" applyFont="1" applyFill="1" applyBorder="1" applyAlignment="1">
      <alignment horizontal="center" vertical="center" shrinkToFit="1"/>
    </xf>
    <xf numFmtId="182" fontId="29" fillId="0" borderId="0" xfId="0" applyNumberFormat="1" applyFont="1" applyFill="1">
      <alignment vertical="center"/>
    </xf>
    <xf numFmtId="181" fontId="29" fillId="0" borderId="0" xfId="0" applyNumberFormat="1" applyFont="1" applyFill="1">
      <alignment vertical="center"/>
    </xf>
    <xf numFmtId="181" fontId="29" fillId="0" borderId="42" xfId="0" applyNumberFormat="1" applyFont="1" applyFill="1" applyBorder="1" applyAlignment="1">
      <alignment horizontal="center" vertical="center" shrinkToFit="1"/>
    </xf>
    <xf numFmtId="0" fontId="34" fillId="0" borderId="0" xfId="0" applyFont="1" applyFill="1">
      <alignment vertical="center"/>
    </xf>
    <xf numFmtId="181" fontId="29" fillId="0" borderId="31" xfId="0" applyNumberFormat="1" applyFont="1" applyFill="1" applyBorder="1" applyAlignment="1">
      <alignment horizontal="center" vertical="center" shrinkToFit="1"/>
    </xf>
    <xf numFmtId="181" fontId="29" fillId="0" borderId="32" xfId="0" applyNumberFormat="1" applyFont="1" applyFill="1" applyBorder="1" applyAlignment="1">
      <alignment horizontal="center" vertical="center" shrinkToFit="1"/>
    </xf>
    <xf numFmtId="2" fontId="29" fillId="0" borderId="10" xfId="0" applyNumberFormat="1" applyFont="1" applyFill="1" applyBorder="1" applyAlignment="1">
      <alignment horizontal="center" vertical="center" shrinkToFit="1"/>
    </xf>
    <xf numFmtId="2" fontId="29" fillId="0" borderId="11" xfId="0" applyNumberFormat="1" applyFont="1" applyFill="1" applyBorder="1" applyAlignment="1">
      <alignment horizontal="center" vertical="center" shrinkToFit="1"/>
    </xf>
    <xf numFmtId="178" fontId="29" fillId="0" borderId="0" xfId="0" applyNumberFormat="1" applyFont="1" applyFill="1">
      <alignment vertical="center"/>
    </xf>
    <xf numFmtId="1" fontId="29" fillId="0" borderId="0" xfId="0" applyNumberFormat="1" applyFont="1" applyFill="1">
      <alignment vertical="center"/>
    </xf>
    <xf numFmtId="177" fontId="29" fillId="0" borderId="0" xfId="0" applyNumberFormat="1" applyFont="1" applyFill="1">
      <alignment vertical="center"/>
    </xf>
    <xf numFmtId="177" fontId="29" fillId="0" borderId="13" xfId="0" applyNumberFormat="1" applyFont="1" applyFill="1" applyBorder="1" applyAlignment="1">
      <alignment horizontal="center" vertical="center" shrinkToFit="1"/>
    </xf>
    <xf numFmtId="187" fontId="29" fillId="0" borderId="17" xfId="0" applyNumberFormat="1" applyFont="1" applyFill="1" applyBorder="1" applyAlignment="1">
      <alignment horizontal="center" vertical="center" shrinkToFit="1"/>
    </xf>
    <xf numFmtId="183" fontId="29" fillId="0" borderId="0" xfId="0" applyNumberFormat="1" applyFont="1" applyFill="1">
      <alignment vertical="center"/>
    </xf>
    <xf numFmtId="192" fontId="29" fillId="0" borderId="16" xfId="46" applyNumberFormat="1" applyFont="1" applyFill="1" applyBorder="1" applyAlignment="1">
      <alignment horizontal="center" vertical="center" shrinkToFit="1"/>
    </xf>
    <xf numFmtId="0" fontId="29" fillId="0" borderId="40" xfId="0" applyFont="1" applyFill="1" applyBorder="1" applyAlignment="1">
      <alignment vertical="center" shrinkToFit="1"/>
    </xf>
    <xf numFmtId="0" fontId="29" fillId="0" borderId="41" xfId="0" applyFont="1" applyFill="1" applyBorder="1" applyAlignment="1">
      <alignment horizontal="center" vertical="center" shrinkToFit="1"/>
    </xf>
    <xf numFmtId="0" fontId="46" fillId="0" borderId="0" xfId="0" applyFont="1" applyFill="1" applyAlignment="1">
      <alignment horizontal="center" vertical="center" shrinkToFit="1"/>
    </xf>
    <xf numFmtId="0" fontId="46" fillId="0" borderId="17" xfId="0" applyFont="1" applyFill="1" applyBorder="1" applyAlignment="1">
      <alignment horizontal="center" vertical="center" shrinkToFit="1"/>
    </xf>
    <xf numFmtId="0" fontId="41" fillId="25" borderId="36" xfId="0" applyFont="1" applyFill="1" applyBorder="1" applyAlignment="1">
      <alignment horizontal="center" vertical="center" textRotation="255" shrinkToFit="1"/>
    </xf>
    <xf numFmtId="0" fontId="41" fillId="25" borderId="0" xfId="0" applyFont="1" applyFill="1" applyAlignment="1">
      <alignment horizontal="center" vertical="center" textRotation="255" shrinkToFit="1"/>
    </xf>
    <xf numFmtId="0" fontId="41" fillId="25" borderId="37" xfId="0" applyFont="1" applyFill="1" applyBorder="1" applyAlignment="1">
      <alignment horizontal="center" vertical="center" textRotation="255" shrinkToFit="1"/>
    </xf>
    <xf numFmtId="193" fontId="48" fillId="0" borderId="0" xfId="0" applyNumberFormat="1" applyFont="1" applyAlignment="1">
      <alignment horizontal="center"/>
    </xf>
    <xf numFmtId="0" fontId="37" fillId="26" borderId="0" xfId="0" applyFont="1" applyFill="1" applyAlignment="1">
      <alignment horizontal="center" vertical="center" textRotation="255" shrinkToFit="1"/>
    </xf>
    <xf numFmtId="0" fontId="37" fillId="26" borderId="37" xfId="0" applyFont="1" applyFill="1" applyBorder="1" applyAlignment="1">
      <alignment horizontal="center" vertical="center" textRotation="255" shrinkToFit="1"/>
    </xf>
    <xf numFmtId="0" fontId="32" fillId="0" borderId="0" xfId="0" applyFont="1" applyAlignment="1">
      <alignment horizontal="left" vertical="center" indent="1"/>
    </xf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top" textRotation="255"/>
    </xf>
    <xf numFmtId="0" fontId="45" fillId="27" borderId="0" xfId="0" applyFont="1" applyFill="1" applyAlignment="1">
      <alignment horizontal="center" vertical="center" textRotation="255" shrinkToFit="1"/>
    </xf>
    <xf numFmtId="0" fontId="45" fillId="27" borderId="37" xfId="0" applyFont="1" applyFill="1" applyBorder="1" applyAlignment="1">
      <alignment horizontal="center" vertical="center" textRotation="255" shrinkToFit="1"/>
    </xf>
    <xf numFmtId="0" fontId="38" fillId="0" borderId="0" xfId="0" applyFont="1" applyAlignment="1">
      <alignment horizontal="center"/>
    </xf>
    <xf numFmtId="193" fontId="48" fillId="0" borderId="0" xfId="0" applyNumberFormat="1" applyFont="1" applyAlignment="1">
      <alignment horizontal="center" vertical="center"/>
    </xf>
    <xf numFmtId="180" fontId="48" fillId="0" borderId="0" xfId="0" applyNumberFormat="1" applyFont="1" applyAlignment="1">
      <alignment horizontal="center" vertical="center"/>
    </xf>
    <xf numFmtId="0" fontId="41" fillId="0" borderId="36" xfId="0" applyFont="1" applyBorder="1" applyAlignment="1">
      <alignment horizontal="center" vertical="center" textRotation="255" shrinkToFit="1"/>
    </xf>
    <xf numFmtId="0" fontId="41" fillId="0" borderId="37" xfId="0" applyFont="1" applyBorder="1" applyAlignment="1">
      <alignment horizontal="center" vertical="center" textRotation="255" shrinkToFit="1"/>
    </xf>
    <xf numFmtId="0" fontId="41" fillId="0" borderId="0" xfId="0" applyFont="1" applyAlignment="1">
      <alignment horizontal="center" vertical="center" textRotation="255" shrinkToFit="1"/>
    </xf>
    <xf numFmtId="0" fontId="31" fillId="0" borderId="0" xfId="0" applyFont="1" applyAlignment="1">
      <alignment horizontal="distributed" vertical="center" indent="9"/>
    </xf>
    <xf numFmtId="0" fontId="24" fillId="0" borderId="0" xfId="0" applyFont="1" applyAlignment="1">
      <alignment horizontal="center" vertical="top" textRotation="255"/>
    </xf>
    <xf numFmtId="0" fontId="45" fillId="27" borderId="36" xfId="0" applyFont="1" applyFill="1" applyBorder="1" applyAlignment="1">
      <alignment horizontal="center" vertical="center" textRotation="255" shrinkToFit="1"/>
    </xf>
    <xf numFmtId="0" fontId="43" fillId="0" borderId="0" xfId="0" applyFont="1" applyAlignment="1">
      <alignment horizontal="distributed" vertical="center" indent="9"/>
    </xf>
    <xf numFmtId="0" fontId="38" fillId="29" borderId="0" xfId="0" applyFont="1" applyFill="1" applyAlignment="1">
      <alignment horizontal="center"/>
    </xf>
    <xf numFmtId="193" fontId="33" fillId="0" borderId="0" xfId="0" applyNumberFormat="1" applyFont="1" applyAlignment="1">
      <alignment horizontal="center" vertical="center"/>
    </xf>
    <xf numFmtId="0" fontId="41" fillId="28" borderId="36" xfId="0" applyFont="1" applyFill="1" applyBorder="1" applyAlignment="1">
      <alignment horizontal="center" vertical="center" textRotation="255" shrinkToFit="1"/>
    </xf>
    <xf numFmtId="0" fontId="41" fillId="28" borderId="0" xfId="0" applyFont="1" applyFill="1" applyAlignment="1">
      <alignment horizontal="center" vertical="center" textRotation="255" shrinkToFit="1"/>
    </xf>
    <xf numFmtId="0" fontId="41" fillId="28" borderId="37" xfId="0" applyFont="1" applyFill="1" applyBorder="1" applyAlignment="1">
      <alignment horizontal="center" vertical="center" textRotation="255" shrinkToFit="1"/>
    </xf>
    <xf numFmtId="193" fontId="49" fillId="0" borderId="0" xfId="0" applyNumberFormat="1" applyFont="1" applyAlignment="1">
      <alignment horizontal="center"/>
    </xf>
    <xf numFmtId="0" fontId="34" fillId="28" borderId="0" xfId="0" applyFont="1" applyFill="1" applyAlignment="1">
      <alignment horizontal="center" vertical="center" textRotation="255" shrinkToFit="1"/>
    </xf>
    <xf numFmtId="0" fontId="34" fillId="28" borderId="37" xfId="0" applyFont="1" applyFill="1" applyBorder="1" applyAlignment="1">
      <alignment horizontal="center" vertical="center" textRotation="255" shrinkToFit="1"/>
    </xf>
    <xf numFmtId="180" fontId="48" fillId="0" borderId="0" xfId="0" applyNumberFormat="1" applyFont="1" applyAlignment="1">
      <alignment horizontal="center"/>
    </xf>
    <xf numFmtId="194" fontId="48" fillId="0" borderId="0" xfId="0" applyNumberFormat="1" applyFont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7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6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/>
    <cellStyle name="標準 3" xfId="44"/>
    <cellStyle name="標準 5" xfId="42"/>
    <cellStyle name="標準 5 2" xfId="45"/>
    <cellStyle name="良い" xfId="41" builtinId="26" customBuiltin="1"/>
  </cellStyles>
  <dxfs count="1295"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ill>
        <patternFill>
          <bgColor indexed="18"/>
        </patternFill>
      </fill>
    </dxf>
  </dxfs>
  <tableStyles count="0" defaultTableStyle="TableStyleMedium2" defaultPivotStyle="PivotStyleLight16"/>
  <colors>
    <mruColors>
      <color rgb="FFCCCCFF"/>
      <color rgb="FFFF6699"/>
      <color rgb="FFFFFF99"/>
      <color rgb="FF0066FF"/>
      <color rgb="FF00FFFF"/>
      <color rgb="FF99FFCC"/>
      <color rgb="FFCCFF66"/>
      <color rgb="FFFF9933"/>
      <color rgb="FF66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180974</xdr:rowOff>
    </xdr:from>
    <xdr:to>
      <xdr:col>9</xdr:col>
      <xdr:colOff>0</xdr:colOff>
      <xdr:row>54</xdr:row>
      <xdr:rowOff>169274</xdr:rowOff>
    </xdr:to>
    <xdr:sp macro="" textlink="">
      <xdr:nvSpPr>
        <xdr:cNvPr id="22536" name="Text Box 8">
          <a:extLst>
            <a:ext uri="{FF2B5EF4-FFF2-40B4-BE49-F238E27FC236}">
              <a16:creationId xmlns:a16="http://schemas.microsoft.com/office/drawing/2014/main" id="{00000000-0008-0000-0000-000008580000}"/>
            </a:ext>
          </a:extLst>
        </xdr:cNvPr>
        <xdr:cNvSpPr txBox="1">
          <a:spLocks noChangeArrowheads="1"/>
        </xdr:cNvSpPr>
      </xdr:nvSpPr>
      <xdr:spPr bwMode="auto">
        <a:xfrm>
          <a:off x="723900" y="7753349"/>
          <a:ext cx="6096000" cy="216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  記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１．基準項目（５１項目）とアンモニア性窒素を示します。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２．アンモニア性窒素は、原水で検査しています。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３．「未満」と表記しているものは、定量下限値を示します。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　　 定量下限値とは、測定機器の測定限界等によるこれ以上低い値は測定できな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いとする値です。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４．平均値を算出する際に、定量下限値は"0"として算出しています。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平均値が定量下限値未満の場合は、「○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.○○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未満」としています。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180974</xdr:rowOff>
    </xdr:from>
    <xdr:to>
      <xdr:col>9</xdr:col>
      <xdr:colOff>0</xdr:colOff>
      <xdr:row>54</xdr:row>
      <xdr:rowOff>169274</xdr:rowOff>
    </xdr:to>
    <xdr:sp macro="" textlink="">
      <xdr:nvSpPr>
        <xdr:cNvPr id="190465" name="Text Box 1">
          <a:extLst>
            <a:ext uri="{FF2B5EF4-FFF2-40B4-BE49-F238E27FC236}">
              <a16:creationId xmlns:a16="http://schemas.microsoft.com/office/drawing/2014/main" id="{00000000-0008-0000-6000-000001E80200}"/>
            </a:ext>
          </a:extLst>
        </xdr:cNvPr>
        <xdr:cNvSpPr txBox="1">
          <a:spLocks noChangeArrowheads="1"/>
        </xdr:cNvSpPr>
      </xdr:nvSpPr>
      <xdr:spPr bwMode="auto">
        <a:xfrm>
          <a:off x="723900" y="7753349"/>
          <a:ext cx="6096000" cy="216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  記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１．基準項目（５１項目）とアンモニア性窒素を示します。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２．アンモニア性窒素は、原水で検査しています。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３．「未満」と表記しているものは、定量下限値を示します。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　　 定量下限値とは、測定機器の測定限界等によるこれ以上低い値は測定できな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いとする値です。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４．平均値を算出する際に、定量下限値は"0"として算出しています。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平均値が定量下限値未満の場合は、「○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.○○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未満」としています。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180974</xdr:rowOff>
    </xdr:from>
    <xdr:to>
      <xdr:col>9</xdr:col>
      <xdr:colOff>0</xdr:colOff>
      <xdr:row>54</xdr:row>
      <xdr:rowOff>169274</xdr:rowOff>
    </xdr:to>
    <xdr:sp macro="" textlink="">
      <xdr:nvSpPr>
        <xdr:cNvPr id="191489" name="Text Box 1">
          <a:extLst>
            <a:ext uri="{FF2B5EF4-FFF2-40B4-BE49-F238E27FC236}">
              <a16:creationId xmlns:a16="http://schemas.microsoft.com/office/drawing/2014/main" id="{00000000-0008-0000-6D00-000001EC0200}"/>
            </a:ext>
          </a:extLst>
        </xdr:cNvPr>
        <xdr:cNvSpPr txBox="1">
          <a:spLocks noChangeArrowheads="1"/>
        </xdr:cNvSpPr>
      </xdr:nvSpPr>
      <xdr:spPr bwMode="auto">
        <a:xfrm>
          <a:off x="723900" y="7753349"/>
          <a:ext cx="6096000" cy="216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  記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１．基準項目（５１項目）とアンモニア性窒素を示します。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２．アンモニア性窒素は、原水で検査しています。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３．「未満」と表記しているものは、定量下限値を示します。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　　 定量下限値とは、測定機器の測定限界等によるこれ以上低い値は測定できな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いとする値です。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４．平均値を算出する際に、定量下限値は"0"として算出しています。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平均値が定量下限値未満の場合は、「○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.○○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未満」としています。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180974</xdr:rowOff>
    </xdr:from>
    <xdr:to>
      <xdr:col>9</xdr:col>
      <xdr:colOff>0</xdr:colOff>
      <xdr:row>54</xdr:row>
      <xdr:rowOff>169274</xdr:rowOff>
    </xdr:to>
    <xdr:sp macro="" textlink="">
      <xdr:nvSpPr>
        <xdr:cNvPr id="193537" name="Text Box 1">
          <a:extLst>
            <a:ext uri="{FF2B5EF4-FFF2-40B4-BE49-F238E27FC236}">
              <a16:creationId xmlns:a16="http://schemas.microsoft.com/office/drawing/2014/main" id="{00000000-0008-0000-7100-000001F40200}"/>
            </a:ext>
          </a:extLst>
        </xdr:cNvPr>
        <xdr:cNvSpPr txBox="1">
          <a:spLocks noChangeArrowheads="1"/>
        </xdr:cNvSpPr>
      </xdr:nvSpPr>
      <xdr:spPr bwMode="auto">
        <a:xfrm>
          <a:off x="723900" y="7753349"/>
          <a:ext cx="6096000" cy="216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  記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１．基準項目（５１項目）とアンモニア性窒素を示します。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２．アンモニア性窒素は、原水で検査しています。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３．「未満」と表記しているものは、定量下限値を示します。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　　 定量下限値とは、測定機器の測定限界等によるこれ以上低い値は測定できな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いとする値です。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４．平均値を算出する際に、定量下限値は"0"として算出しています。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平均値が定量下限値未満の場合は、「○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.○○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未満」としています。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180974</xdr:rowOff>
    </xdr:from>
    <xdr:to>
      <xdr:col>9</xdr:col>
      <xdr:colOff>0</xdr:colOff>
      <xdr:row>54</xdr:row>
      <xdr:rowOff>169274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723900" y="7753349"/>
          <a:ext cx="6096000" cy="216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  記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１．基準項目（５１項目）とアンモニア性窒素を示します。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２．アンモニア性窒素は、原水で検査しています。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３．「未満」と表記しているものは、定量下限値を示します。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　　 定量下限値とは、測定機器の測定限界等によるこれ以上低い値は測定できな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いとする値です。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４．平均値を算出する際に、定量下限値は"0"として算出しています。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平均値が定量下限値未満の場合は、「○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.○○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未満」としています。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180974</xdr:rowOff>
    </xdr:from>
    <xdr:to>
      <xdr:col>9</xdr:col>
      <xdr:colOff>0</xdr:colOff>
      <xdr:row>54</xdr:row>
      <xdr:rowOff>169274</xdr:rowOff>
    </xdr:to>
    <xdr:sp macro="" textlink="">
      <xdr:nvSpPr>
        <xdr:cNvPr id="192513" name="Text Box 1">
          <a:extLst>
            <a:ext uri="{FF2B5EF4-FFF2-40B4-BE49-F238E27FC236}">
              <a16:creationId xmlns:a16="http://schemas.microsoft.com/office/drawing/2014/main" id="{00000000-0008-0000-1600-000001F00200}"/>
            </a:ext>
          </a:extLst>
        </xdr:cNvPr>
        <xdr:cNvSpPr txBox="1">
          <a:spLocks noChangeArrowheads="1"/>
        </xdr:cNvSpPr>
      </xdr:nvSpPr>
      <xdr:spPr bwMode="auto">
        <a:xfrm>
          <a:off x="723900" y="7753349"/>
          <a:ext cx="6096000" cy="216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  記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１．基準項目（５１項目）とアンモニア性窒素を示します。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２．アンモニア性窒素は、原水で検査しています。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３．「未満」と表記しているものは、定量下限値を示します。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　　 定量下限値とは、測定機器の測定限界等によるこれ以上低い値は測定できな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いとする値です。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４．平均値を算出する際に、定量下限値は"0"として算出しています。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平均値が定量下限値未満の場合は、「○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.○○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未満」としています。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180974</xdr:rowOff>
    </xdr:from>
    <xdr:to>
      <xdr:col>9</xdr:col>
      <xdr:colOff>0</xdr:colOff>
      <xdr:row>54</xdr:row>
      <xdr:rowOff>169274</xdr:rowOff>
    </xdr:to>
    <xdr:sp macro="" textlink="">
      <xdr:nvSpPr>
        <xdr:cNvPr id="177153" name="Text Box 1">
          <a:extLst>
            <a:ext uri="{FF2B5EF4-FFF2-40B4-BE49-F238E27FC236}">
              <a16:creationId xmlns:a16="http://schemas.microsoft.com/office/drawing/2014/main" id="{00000000-0008-0000-2400-000001B40200}"/>
            </a:ext>
          </a:extLst>
        </xdr:cNvPr>
        <xdr:cNvSpPr txBox="1">
          <a:spLocks noChangeArrowheads="1"/>
        </xdr:cNvSpPr>
      </xdr:nvSpPr>
      <xdr:spPr bwMode="auto">
        <a:xfrm>
          <a:off x="723900" y="7753349"/>
          <a:ext cx="6096000" cy="216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  記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１．基準項目（５１項目）とアンモニア性窒素を示します。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２．アンモニア性窒素は、原水で検査しています。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３．「未満」と表記しているものは、定量下限値を示します。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　　 定量下限値とは、測定機器の測定限界等によるこれ以上低い値は測定できな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いとする値です。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４．平均値を算出する際に、定量下限値は"0"として算出しています。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平均値が定量下限値未満の場合は、「○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.○○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未満」としています。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180974</xdr:rowOff>
    </xdr:from>
    <xdr:to>
      <xdr:col>9</xdr:col>
      <xdr:colOff>0</xdr:colOff>
      <xdr:row>54</xdr:row>
      <xdr:rowOff>169274</xdr:rowOff>
    </xdr:to>
    <xdr:sp macro="" textlink="">
      <xdr:nvSpPr>
        <xdr:cNvPr id="184321" name="Text Box 1">
          <a:extLst>
            <a:ext uri="{FF2B5EF4-FFF2-40B4-BE49-F238E27FC236}">
              <a16:creationId xmlns:a16="http://schemas.microsoft.com/office/drawing/2014/main" id="{00000000-0008-0000-2B00-000001D00200}"/>
            </a:ext>
          </a:extLst>
        </xdr:cNvPr>
        <xdr:cNvSpPr txBox="1">
          <a:spLocks noChangeArrowheads="1"/>
        </xdr:cNvSpPr>
      </xdr:nvSpPr>
      <xdr:spPr bwMode="auto">
        <a:xfrm>
          <a:off x="723900" y="7753349"/>
          <a:ext cx="6096000" cy="216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  記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１．基準項目（５１項目）とアンモニア性窒素を示します。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２．アンモニア性窒素は、原水で検査しています。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３．「未満」と表記しているものは、定量下限値を示します。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　　 定量下限値とは、測定機器の測定限界等によるこれ以上低い値は測定できな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いとする値です。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４．平均値を算出する際に、定量下限値は"0"として算出しています。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平均値が定量下限値未満の場合は、「○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.○○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未満」としています。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180974</xdr:rowOff>
    </xdr:from>
    <xdr:to>
      <xdr:col>9</xdr:col>
      <xdr:colOff>0</xdr:colOff>
      <xdr:row>54</xdr:row>
      <xdr:rowOff>169274</xdr:rowOff>
    </xdr:to>
    <xdr:sp macro="" textlink="">
      <xdr:nvSpPr>
        <xdr:cNvPr id="182273" name="Text Box 1">
          <a:extLst>
            <a:ext uri="{FF2B5EF4-FFF2-40B4-BE49-F238E27FC236}">
              <a16:creationId xmlns:a16="http://schemas.microsoft.com/office/drawing/2014/main" id="{00000000-0008-0000-3200-000001C80200}"/>
            </a:ext>
          </a:extLst>
        </xdr:cNvPr>
        <xdr:cNvSpPr txBox="1">
          <a:spLocks noChangeArrowheads="1"/>
        </xdr:cNvSpPr>
      </xdr:nvSpPr>
      <xdr:spPr bwMode="auto">
        <a:xfrm>
          <a:off x="723900" y="7753349"/>
          <a:ext cx="6096000" cy="216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  記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１．基準項目（５１項目）とアンモニア性窒素を示します。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２．アンモニア性窒素は、原水で検査しています。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３．「未満」と表記しているものは、定量下限値を示します。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　　 定量下限値とは、測定機器の測定限界等によるこれ以上低い値は測定できな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いとする値です。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４．平均値を算出する際に、定量下限値は"0"として算出しています。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平均値が定量下限値未満の場合は、「○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.○○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未満」としています。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180974</xdr:rowOff>
    </xdr:from>
    <xdr:to>
      <xdr:col>9</xdr:col>
      <xdr:colOff>0</xdr:colOff>
      <xdr:row>54</xdr:row>
      <xdr:rowOff>169274</xdr:rowOff>
    </xdr:to>
    <xdr:sp macro="" textlink="">
      <xdr:nvSpPr>
        <xdr:cNvPr id="181249" name="Text Box 1">
          <a:extLst>
            <a:ext uri="{FF2B5EF4-FFF2-40B4-BE49-F238E27FC236}">
              <a16:creationId xmlns:a16="http://schemas.microsoft.com/office/drawing/2014/main" id="{00000000-0008-0000-3B00-000001C40200}"/>
            </a:ext>
          </a:extLst>
        </xdr:cNvPr>
        <xdr:cNvSpPr txBox="1">
          <a:spLocks noChangeArrowheads="1"/>
        </xdr:cNvSpPr>
      </xdr:nvSpPr>
      <xdr:spPr bwMode="auto">
        <a:xfrm>
          <a:off x="723900" y="7753349"/>
          <a:ext cx="6096000" cy="216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  記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１．基準項目（５１項目）とアンモニア性窒素を示します。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２．アンモニア性窒素は、原水で検査しています。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３．「未満」と表記しているものは、定量下限値を示します。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　　 定量下限値とは、測定機器の測定限界等によるこれ以上低い値は測定できな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いとする値です。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４．平均値を算出する際に、定量下限値は"0"として算出しています。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平均値が定量下限値未満の場合は、「○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.○○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未満」としています。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180974</xdr:rowOff>
    </xdr:from>
    <xdr:to>
      <xdr:col>9</xdr:col>
      <xdr:colOff>0</xdr:colOff>
      <xdr:row>54</xdr:row>
      <xdr:rowOff>169274</xdr:rowOff>
    </xdr:to>
    <xdr:sp macro="" textlink="">
      <xdr:nvSpPr>
        <xdr:cNvPr id="188417" name="Text Box 1">
          <a:extLst>
            <a:ext uri="{FF2B5EF4-FFF2-40B4-BE49-F238E27FC236}">
              <a16:creationId xmlns:a16="http://schemas.microsoft.com/office/drawing/2014/main" id="{00000000-0008-0000-4100-000001E00200}"/>
            </a:ext>
          </a:extLst>
        </xdr:cNvPr>
        <xdr:cNvSpPr txBox="1">
          <a:spLocks noChangeArrowheads="1"/>
        </xdr:cNvSpPr>
      </xdr:nvSpPr>
      <xdr:spPr bwMode="auto">
        <a:xfrm>
          <a:off x="723900" y="7753349"/>
          <a:ext cx="6096000" cy="216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  記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１．基準項目（５１項目）とアンモニア性窒素を示します。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２．アンモニア性窒素は、原水で検査しています。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３．「未満」と表記しているものは、定量下限値を示します。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　　 定量下限値とは、測定機器の測定限界等によるこれ以上低い値は測定できな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いとする値です。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４．平均値を算出する際に、定量下限値は"0"として算出しています。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平均値が定量下限値未満の場合は、「○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.○○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未満」としています。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180974</xdr:rowOff>
    </xdr:from>
    <xdr:to>
      <xdr:col>9</xdr:col>
      <xdr:colOff>0</xdr:colOff>
      <xdr:row>54</xdr:row>
      <xdr:rowOff>169274</xdr:rowOff>
    </xdr:to>
    <xdr:sp macro="" textlink="">
      <xdr:nvSpPr>
        <xdr:cNvPr id="189441" name="Text Box 1">
          <a:extLst>
            <a:ext uri="{FF2B5EF4-FFF2-40B4-BE49-F238E27FC236}">
              <a16:creationId xmlns:a16="http://schemas.microsoft.com/office/drawing/2014/main" id="{00000000-0008-0000-5200-000001E40200}"/>
            </a:ext>
          </a:extLst>
        </xdr:cNvPr>
        <xdr:cNvSpPr txBox="1">
          <a:spLocks noChangeArrowheads="1"/>
        </xdr:cNvSpPr>
      </xdr:nvSpPr>
      <xdr:spPr bwMode="auto">
        <a:xfrm>
          <a:off x="723900" y="7753349"/>
          <a:ext cx="6096000" cy="216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  記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１．基準項目（５１項目）とアンモニア性窒素を示します。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２．アンモニア性窒素は、原水で検査しています。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３．「未満」と表記しているものは、定量下限値を示します。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　　 定量下限値とは、測定機器の測定限界等によるこれ以上低い値は測定できな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いとする値です。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４．平均値を算出する際に、定量下限値は"0"として算出しています。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 平均値が定量下限値未満の場合は、「○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.○○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未満」としています。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7" tint="0.79998168889431442"/>
  </sheetPr>
  <dimension ref="A1:U60"/>
  <sheetViews>
    <sheetView tabSelected="1" view="pageBreakPreview" topLeftCell="A16" zoomScaleNormal="75" zoomScaleSheetLayoutView="100" workbookViewId="0">
      <selection activeCell="B17" sqref="B17:I21"/>
    </sheetView>
  </sheetViews>
  <sheetFormatPr defaultColWidth="9" defaultRowHeight="13.5"/>
  <cols>
    <col min="1" max="1" width="9.5" style="25" customWidth="1"/>
    <col min="2" max="9" width="10" style="25" customWidth="1"/>
    <col min="10" max="10" width="4.125" style="25" customWidth="1"/>
    <col min="11" max="11" width="3" style="25" customWidth="1"/>
    <col min="12" max="12" width="2.25" style="25" customWidth="1"/>
    <col min="13" max="16384" width="9" style="25"/>
  </cols>
  <sheetData>
    <row r="1" spans="2:12" ht="14.1" customHeight="1">
      <c r="L1" s="322" t="s">
        <v>12</v>
      </c>
    </row>
    <row r="2" spans="2:12" ht="21.2" customHeight="1">
      <c r="L2" s="322"/>
    </row>
    <row r="3" spans="2:12" ht="7.5" customHeight="1" thickBot="1">
      <c r="L3" s="323"/>
    </row>
    <row r="4" spans="2:12" ht="14.25" customHeight="1">
      <c r="B4" s="2"/>
      <c r="C4" s="2"/>
      <c r="D4" s="2"/>
      <c r="E4" s="2"/>
      <c r="F4" s="2"/>
      <c r="G4" s="2"/>
      <c r="H4" s="2"/>
      <c r="I4" s="2"/>
      <c r="L4" s="318" t="s">
        <v>163</v>
      </c>
    </row>
    <row r="5" spans="2:12" ht="14.25" customHeight="1">
      <c r="B5" s="2"/>
      <c r="C5" s="2"/>
      <c r="D5" s="2"/>
      <c r="E5" s="2"/>
      <c r="F5" s="2"/>
      <c r="G5" s="2"/>
      <c r="H5" s="2"/>
      <c r="I5" s="2"/>
      <c r="L5" s="319"/>
    </row>
    <row r="6" spans="2:12" ht="14.25" customHeight="1">
      <c r="B6" s="2"/>
      <c r="C6" s="2"/>
      <c r="D6" s="2"/>
      <c r="L6" s="319"/>
    </row>
    <row r="7" spans="2:12" ht="14.25" customHeight="1">
      <c r="B7" s="2"/>
      <c r="C7" s="2"/>
      <c r="D7" s="2"/>
      <c r="L7" s="319"/>
    </row>
    <row r="8" spans="2:12" ht="14.25" customHeight="1">
      <c r="L8" s="319"/>
    </row>
    <row r="9" spans="2:12" ht="14.25" customHeight="1">
      <c r="L9" s="319"/>
    </row>
    <row r="10" spans="2:12" ht="14.25" customHeight="1" thickBot="1">
      <c r="L10" s="320"/>
    </row>
    <row r="11" spans="2:12" ht="14.25" customHeight="1">
      <c r="L11" s="318" t="s">
        <v>164</v>
      </c>
    </row>
    <row r="12" spans="2:12" ht="14.25" customHeight="1">
      <c r="F12" s="3"/>
      <c r="G12" s="3"/>
      <c r="H12" s="3"/>
      <c r="L12" s="319"/>
    </row>
    <row r="13" spans="2:12" ht="14.25" customHeight="1" thickBot="1">
      <c r="B13" s="324" t="s">
        <v>210</v>
      </c>
      <c r="C13" s="324"/>
      <c r="D13" s="324"/>
      <c r="E13" s="324"/>
      <c r="F13" s="324"/>
      <c r="G13" s="324"/>
      <c r="H13" s="324"/>
      <c r="I13" s="324"/>
      <c r="L13" s="320"/>
    </row>
    <row r="14" spans="2:12" ht="14.25" customHeight="1">
      <c r="B14" s="324"/>
      <c r="C14" s="324"/>
      <c r="D14" s="324"/>
      <c r="E14" s="324"/>
      <c r="F14" s="324"/>
      <c r="G14" s="324"/>
      <c r="H14" s="324"/>
      <c r="I14" s="324"/>
      <c r="L14" s="318" t="s">
        <v>165</v>
      </c>
    </row>
    <row r="15" spans="2:12" ht="14.25" customHeight="1">
      <c r="B15" s="324"/>
      <c r="C15" s="324"/>
      <c r="D15" s="324"/>
      <c r="E15" s="324"/>
      <c r="F15" s="324"/>
      <c r="G15" s="324"/>
      <c r="H15" s="324"/>
      <c r="I15" s="324"/>
      <c r="L15" s="319"/>
    </row>
    <row r="16" spans="2:12" ht="14.25" customHeight="1" thickBot="1">
      <c r="L16" s="320"/>
    </row>
    <row r="17" spans="2:12" ht="14.25" customHeight="1">
      <c r="B17" s="325" t="s">
        <v>179</v>
      </c>
      <c r="C17" s="325"/>
      <c r="D17" s="325"/>
      <c r="E17" s="325"/>
      <c r="F17" s="325"/>
      <c r="G17" s="325"/>
      <c r="H17" s="325"/>
      <c r="I17" s="325"/>
      <c r="L17" s="318" t="s">
        <v>166</v>
      </c>
    </row>
    <row r="18" spans="2:12" ht="14.25" customHeight="1">
      <c r="B18" s="325"/>
      <c r="C18" s="325"/>
      <c r="D18" s="325"/>
      <c r="E18" s="325"/>
      <c r="F18" s="325"/>
      <c r="G18" s="325"/>
      <c r="H18" s="325"/>
      <c r="I18" s="325"/>
      <c r="L18" s="319"/>
    </row>
    <row r="19" spans="2:12" ht="14.25" customHeight="1">
      <c r="B19" s="325"/>
      <c r="C19" s="325"/>
      <c r="D19" s="325"/>
      <c r="E19" s="325"/>
      <c r="F19" s="325"/>
      <c r="G19" s="325"/>
      <c r="H19" s="325"/>
      <c r="I19" s="325"/>
      <c r="L19" s="319"/>
    </row>
    <row r="20" spans="2:12" ht="13.35" customHeight="1">
      <c r="B20" s="325"/>
      <c r="C20" s="325"/>
      <c r="D20" s="325"/>
      <c r="E20" s="325"/>
      <c r="F20" s="325"/>
      <c r="G20" s="325"/>
      <c r="H20" s="325"/>
      <c r="I20" s="325"/>
      <c r="L20" s="27">
        <v>11</v>
      </c>
    </row>
    <row r="21" spans="2:12" ht="14.25" customHeight="1">
      <c r="B21" s="325"/>
      <c r="C21" s="325"/>
      <c r="D21" s="325"/>
      <c r="E21" s="325"/>
      <c r="F21" s="325"/>
      <c r="G21" s="325"/>
      <c r="H21" s="325"/>
      <c r="I21" s="325"/>
      <c r="K21" s="326"/>
      <c r="L21" s="327" t="s">
        <v>167</v>
      </c>
    </row>
    <row r="22" spans="2:12" ht="14.25" customHeight="1">
      <c r="K22" s="326"/>
      <c r="L22" s="327"/>
    </row>
    <row r="23" spans="2:12" ht="14.25" customHeight="1" thickBot="1">
      <c r="K23" s="326"/>
      <c r="L23" s="328"/>
    </row>
    <row r="24" spans="2:12" ht="14.25" customHeight="1">
      <c r="K24" s="326"/>
      <c r="L24" s="318" t="s">
        <v>286</v>
      </c>
    </row>
    <row r="25" spans="2:12" ht="14.25" customHeight="1">
      <c r="K25" s="326"/>
      <c r="L25" s="319"/>
    </row>
    <row r="26" spans="2:12" ht="14.25" customHeight="1">
      <c r="K26" s="326"/>
      <c r="L26" s="319"/>
    </row>
    <row r="27" spans="2:12" ht="14.25" customHeight="1" thickBot="1">
      <c r="K27" s="326"/>
      <c r="L27" s="320"/>
    </row>
    <row r="28" spans="2:12" ht="14.25" customHeight="1">
      <c r="K28" s="326"/>
      <c r="L28" s="318" t="s">
        <v>267</v>
      </c>
    </row>
    <row r="29" spans="2:12" ht="14.25" customHeight="1" thickBot="1">
      <c r="K29" s="326"/>
      <c r="L29" s="320"/>
    </row>
    <row r="30" spans="2:12" ht="14.25" customHeight="1">
      <c r="K30" s="326"/>
      <c r="L30" s="318" t="s">
        <v>182</v>
      </c>
    </row>
    <row r="31" spans="2:12" ht="14.25" customHeight="1" thickBot="1">
      <c r="K31" s="326"/>
      <c r="L31" s="320"/>
    </row>
    <row r="32" spans="2:12" ht="14.25" customHeight="1">
      <c r="K32" s="326"/>
      <c r="L32" s="318" t="s">
        <v>268</v>
      </c>
    </row>
    <row r="33" spans="2:12" ht="14.25" customHeight="1" thickBot="1">
      <c r="K33" s="326"/>
      <c r="L33" s="320"/>
    </row>
    <row r="34" spans="2:12" ht="14.25" customHeight="1">
      <c r="K34" s="326"/>
      <c r="L34" s="318" t="s">
        <v>269</v>
      </c>
    </row>
    <row r="35" spans="2:12" ht="14.25" customHeight="1" thickBot="1">
      <c r="K35" s="326"/>
      <c r="L35" s="320"/>
    </row>
    <row r="36" spans="2:12" ht="14.25" customHeight="1">
      <c r="K36" s="326"/>
      <c r="L36" s="318" t="s">
        <v>183</v>
      </c>
    </row>
    <row r="37" spans="2:12" ht="14.25" customHeight="1" thickBot="1">
      <c r="B37" s="101"/>
      <c r="K37" s="326"/>
      <c r="L37" s="320"/>
    </row>
    <row r="38" spans="2:12" ht="14.25" customHeight="1">
      <c r="B38" s="102"/>
      <c r="K38" s="326"/>
      <c r="L38" s="318" t="s">
        <v>168</v>
      </c>
    </row>
    <row r="39" spans="2:12" ht="14.25" customHeight="1" thickBot="1">
      <c r="B39" s="6"/>
      <c r="K39" s="326"/>
      <c r="L39" s="320"/>
    </row>
    <row r="40" spans="2:12" ht="14.25" customHeight="1">
      <c r="B40" s="6"/>
      <c r="L40" s="318" t="s">
        <v>13</v>
      </c>
    </row>
    <row r="41" spans="2:12" ht="14.25" customHeight="1">
      <c r="B41" s="6"/>
      <c r="K41" s="103"/>
      <c r="L41" s="319"/>
    </row>
    <row r="42" spans="2:12" ht="14.25" customHeight="1" thickBot="1">
      <c r="B42" s="6"/>
      <c r="L42" s="320"/>
    </row>
    <row r="43" spans="2:12" ht="14.25" customHeight="1">
      <c r="B43" s="6"/>
      <c r="L43" s="318" t="s">
        <v>14</v>
      </c>
    </row>
    <row r="44" spans="2:12" ht="14.25" customHeight="1" thickBot="1">
      <c r="K44" s="326"/>
      <c r="L44" s="320"/>
    </row>
    <row r="45" spans="2:12" ht="14.25" customHeight="1">
      <c r="K45" s="326"/>
      <c r="L45" s="318" t="s">
        <v>10</v>
      </c>
    </row>
    <row r="46" spans="2:12" ht="14.25" customHeight="1" thickBot="1">
      <c r="K46" s="326"/>
      <c r="L46" s="320"/>
    </row>
    <row r="47" spans="2:12" ht="14.25" customHeight="1">
      <c r="K47" s="326"/>
      <c r="L47" s="318" t="s">
        <v>8</v>
      </c>
    </row>
    <row r="48" spans="2:12" ht="14.25" customHeight="1">
      <c r="K48" s="326"/>
      <c r="L48" s="319"/>
    </row>
    <row r="49" spans="1:21" ht="14.25" customHeight="1">
      <c r="K49" s="326"/>
      <c r="L49" s="99"/>
    </row>
    <row r="50" spans="1:21" ht="14.25" customHeight="1">
      <c r="K50" s="326"/>
      <c r="L50" s="99"/>
    </row>
    <row r="51" spans="1:21" ht="14.25" customHeight="1">
      <c r="K51" s="326"/>
      <c r="L51" s="99"/>
    </row>
    <row r="52" spans="1:21" ht="14.25" customHeight="1">
      <c r="K52" s="326"/>
      <c r="L52" s="99"/>
    </row>
    <row r="53" spans="1:21" ht="14.25" customHeight="1" thickBot="1">
      <c r="K53" s="326"/>
      <c r="L53" s="100"/>
    </row>
    <row r="54" spans="1:21" ht="14.25" customHeight="1">
      <c r="K54" s="326"/>
      <c r="L54" s="62"/>
    </row>
    <row r="55" spans="1:21" ht="14.25" customHeight="1" thickBot="1">
      <c r="K55" s="326"/>
      <c r="L55" s="65"/>
    </row>
    <row r="56" spans="1:21" ht="14.25" customHeight="1">
      <c r="K56" s="326"/>
      <c r="L56" s="62"/>
    </row>
    <row r="57" spans="1:21" ht="14.25" customHeight="1" thickBot="1">
      <c r="K57" s="326"/>
      <c r="L57" s="65"/>
    </row>
    <row r="58" spans="1:21" ht="14.25" customHeight="1">
      <c r="K58" s="326"/>
      <c r="L58" s="24"/>
    </row>
    <row r="59" spans="1:21" ht="14.45" customHeight="1">
      <c r="K59" s="326"/>
    </row>
    <row r="60" spans="1:21" ht="27.95" customHeight="1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M60" s="24"/>
      <c r="N60" s="24"/>
      <c r="O60" s="24"/>
      <c r="P60" s="24"/>
      <c r="Q60" s="24"/>
      <c r="R60" s="24"/>
      <c r="S60" s="24"/>
      <c r="T60" s="24"/>
      <c r="U60" s="24"/>
    </row>
  </sheetData>
  <mergeCells count="22">
    <mergeCell ref="A60:K60"/>
    <mergeCell ref="L45:L46"/>
    <mergeCell ref="L1:L3"/>
    <mergeCell ref="L4:L10"/>
    <mergeCell ref="L11:L13"/>
    <mergeCell ref="L14:L16"/>
    <mergeCell ref="L17:L19"/>
    <mergeCell ref="L43:L44"/>
    <mergeCell ref="B13:I15"/>
    <mergeCell ref="B17:I21"/>
    <mergeCell ref="K44:K59"/>
    <mergeCell ref="K21:K39"/>
    <mergeCell ref="L21:L23"/>
    <mergeCell ref="L28:L29"/>
    <mergeCell ref="L30:L31"/>
    <mergeCell ref="L32:L33"/>
    <mergeCell ref="L47:L48"/>
    <mergeCell ref="L36:L37"/>
    <mergeCell ref="L34:L35"/>
    <mergeCell ref="L24:L27"/>
    <mergeCell ref="L38:L39"/>
    <mergeCell ref="L40:L42"/>
  </mergeCells>
  <phoneticPr fontId="22"/>
  <conditionalFormatting sqref="L11">
    <cfRule type="expression" dxfId="1294" priority="27" stopIfTrue="1">
      <formula>XFC9=1</formula>
    </cfRule>
  </conditionalFormatting>
  <conditionalFormatting sqref="L21">
    <cfRule type="expression" dxfId="1293" priority="13" stopIfTrue="1">
      <formula>$W$20=11</formula>
    </cfRule>
  </conditionalFormatting>
  <conditionalFormatting sqref="L24">
    <cfRule type="expression" dxfId="1292" priority="12" stopIfTrue="1">
      <formula>$W$20=14</formula>
    </cfRule>
  </conditionalFormatting>
  <conditionalFormatting sqref="L28:L29">
    <cfRule type="expression" dxfId="1291" priority="11" stopIfTrue="1">
      <formula>$W$20=15</formula>
    </cfRule>
  </conditionalFormatting>
  <conditionalFormatting sqref="L30:L31">
    <cfRule type="expression" dxfId="1290" priority="10" stopIfTrue="1">
      <formula>$W$20=16</formula>
    </cfRule>
  </conditionalFormatting>
  <conditionalFormatting sqref="L32:L33">
    <cfRule type="expression" dxfId="1289" priority="9" stopIfTrue="1">
      <formula>$W$20=17</formula>
    </cfRule>
  </conditionalFormatting>
  <conditionalFormatting sqref="L34:L35">
    <cfRule type="expression" dxfId="1288" priority="8" stopIfTrue="1">
      <formula>$W$20=18</formula>
    </cfRule>
  </conditionalFormatting>
  <conditionalFormatting sqref="L36:L37">
    <cfRule type="expression" dxfId="1287" priority="7" stopIfTrue="1">
      <formula>$W$20=19</formula>
    </cfRule>
  </conditionalFormatting>
  <conditionalFormatting sqref="L38:L39">
    <cfRule type="expression" dxfId="1286" priority="1" stopIfTrue="1">
      <formula>$W$20=24</formula>
    </cfRule>
  </conditionalFormatting>
  <conditionalFormatting sqref="L40:L42">
    <cfRule type="expression" dxfId="1285" priority="5" stopIfTrue="1">
      <formula>$W$20=23</formula>
    </cfRule>
  </conditionalFormatting>
  <conditionalFormatting sqref="L43:L44">
    <cfRule type="expression" dxfId="1284" priority="4" stopIfTrue="1">
      <formula>$W$20=24</formula>
    </cfRule>
  </conditionalFormatting>
  <conditionalFormatting sqref="L45:L46">
    <cfRule type="expression" dxfId="1283" priority="3" stopIfTrue="1">
      <formula>$W$20=25</formula>
    </cfRule>
  </conditionalFormatting>
  <conditionalFormatting sqref="L47">
    <cfRule type="expression" dxfId="1282" priority="2" stopIfTrue="1">
      <formula>$W$20=27</formula>
    </cfRule>
  </conditionalFormatting>
  <conditionalFormatting sqref="L54:L55">
    <cfRule type="expression" dxfId="1281" priority="43" stopIfTrue="1">
      <formula>$L$20=26</formula>
    </cfRule>
  </conditionalFormatting>
  <conditionalFormatting sqref="L56:L57">
    <cfRule type="expression" dxfId="1280" priority="44" stopIfTrue="1">
      <formula>$L$20=27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Z60"/>
  <sheetViews>
    <sheetView view="pageBreakPreview" zoomScaleNormal="55" zoomScaleSheetLayoutView="100" workbookViewId="0">
      <selection activeCell="G22" sqref="G2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217</v>
      </c>
      <c r="B1" s="24"/>
      <c r="C1" s="24"/>
      <c r="F1" s="26"/>
      <c r="G1" s="26"/>
      <c r="H1" s="27">
        <v>13</v>
      </c>
      <c r="J1" s="23" t="str">
        <f>A1</f>
        <v>第１章基準項目／合併前の上越市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301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和田1号井原水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>
        <v>15</v>
      </c>
      <c r="E5" s="38"/>
      <c r="F5" s="38"/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15</v>
      </c>
      <c r="R5" s="38">
        <f>MIN(C5:H5,K5:P5)</f>
        <v>15</v>
      </c>
      <c r="S5" s="38">
        <f>AVERAGE(C5:H5,K5:P5)</f>
        <v>15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>
        <v>0</v>
      </c>
      <c r="E6" s="45"/>
      <c r="F6" s="45"/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45">
        <f>AVERAGE(C6:H6,K6:P6)</f>
        <v>0</v>
      </c>
      <c r="T6" s="46">
        <f t="shared" ref="T6:T57" si="0"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 t="s">
        <v>257</v>
      </c>
      <c r="E7" s="52"/>
      <c r="F7" s="52"/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si="0"/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 t="s">
        <v>248</v>
      </c>
      <c r="E8" s="52"/>
      <c r="F8" s="52"/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 t="s">
        <v>249</v>
      </c>
      <c r="E9" s="52"/>
      <c r="F9" s="52"/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 t="s">
        <v>245</v>
      </c>
      <c r="E10" s="58"/>
      <c r="F10" s="58"/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 t="s">
        <v>245</v>
      </c>
      <c r="E11" s="45"/>
      <c r="F11" s="45"/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>
        <v>2E-3</v>
      </c>
      <c r="E12" s="52"/>
      <c r="F12" s="52"/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>
        <f>MAX(C12:H12,K12:P12)</f>
        <v>2E-3</v>
      </c>
      <c r="R12" s="52">
        <f>MIN(C12:H12,K12:P12)</f>
        <v>2E-3</v>
      </c>
      <c r="S12" s="52">
        <f>AVERAGE(C12:H12,K12:P12)</f>
        <v>2E-3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 t="s">
        <v>253</v>
      </c>
      <c r="E13" s="52"/>
      <c r="F13" s="52"/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 t="s">
        <v>244</v>
      </c>
      <c r="E14" s="52"/>
      <c r="F14" s="52"/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 t="s">
        <v>245</v>
      </c>
      <c r="E15" s="58"/>
      <c r="F15" s="58"/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 t="s">
        <v>252</v>
      </c>
      <c r="E16" s="45"/>
      <c r="F16" s="45"/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 t="s">
        <v>252</v>
      </c>
      <c r="R16" s="45" t="s">
        <v>252</v>
      </c>
      <c r="S16" s="45" t="s">
        <v>252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>
        <v>0.12</v>
      </c>
      <c r="E17" s="52"/>
      <c r="F17" s="52"/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>
        <f>MAX(C17:H17,K17:P17)</f>
        <v>0.12</v>
      </c>
      <c r="R17" s="52">
        <f>MIN(C17:H17,K17:P17)</f>
        <v>0.12</v>
      </c>
      <c r="S17" s="52">
        <f>AVERAGE(C17:H17,K17:P17)</f>
        <v>0.12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 t="s">
        <v>252</v>
      </c>
      <c r="E18" s="52"/>
      <c r="F18" s="52"/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 t="s">
        <v>246</v>
      </c>
      <c r="E19" s="52"/>
      <c r="F19" s="52"/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 t="s">
        <v>250</v>
      </c>
      <c r="E20" s="58"/>
      <c r="F20" s="58"/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11</v>
      </c>
    </row>
    <row r="21" spans="1:22" ht="26.85" customHeight="1">
      <c r="A21" s="10">
        <v>16</v>
      </c>
      <c r="B21" s="159" t="s">
        <v>85</v>
      </c>
      <c r="C21" s="47"/>
      <c r="D21" s="45" t="s">
        <v>244</v>
      </c>
      <c r="E21" s="45"/>
      <c r="F21" s="45"/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9" t="s">
        <v>167</v>
      </c>
    </row>
    <row r="22" spans="1:22" ht="14.25" customHeight="1">
      <c r="A22" s="11">
        <v>17</v>
      </c>
      <c r="B22" s="158" t="s">
        <v>86</v>
      </c>
      <c r="C22" s="54"/>
      <c r="D22" s="52" t="s">
        <v>253</v>
      </c>
      <c r="E22" s="52"/>
      <c r="F22" s="52"/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 t="s">
        <v>245</v>
      </c>
      <c r="E23" s="52"/>
      <c r="F23" s="52"/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 t="s">
        <v>245</v>
      </c>
      <c r="E24" s="52"/>
      <c r="F24" s="52"/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18" t="s">
        <v>286</v>
      </c>
    </row>
    <row r="25" spans="1:22" ht="14.25" customHeight="1">
      <c r="A25" s="8">
        <v>20</v>
      </c>
      <c r="B25" s="156" t="s">
        <v>89</v>
      </c>
      <c r="C25" s="59"/>
      <c r="D25" s="58" t="s">
        <v>245</v>
      </c>
      <c r="E25" s="58"/>
      <c r="F25" s="58"/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19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19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20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267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 t="s">
        <v>254</v>
      </c>
      <c r="E37" s="52"/>
      <c r="F37" s="52"/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 t="s">
        <v>255</v>
      </c>
      <c r="E38" s="52"/>
      <c r="F38" s="52"/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>
        <v>0.19</v>
      </c>
      <c r="E39" s="52"/>
      <c r="F39" s="52"/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>
        <f>MAX(C39:H39,K39:P39)</f>
        <v>0.19</v>
      </c>
      <c r="R39" s="52">
        <f>MIN(C39:H39,K39:P39)</f>
        <v>0.19</v>
      </c>
      <c r="S39" s="52">
        <f>AVERAGE(C39:H39,K39:P39)</f>
        <v>0.19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 t="s">
        <v>254</v>
      </c>
      <c r="E40" s="58"/>
      <c r="F40" s="58"/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 t="shared" si="0"/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>
        <v>11</v>
      </c>
      <c r="E41" s="45"/>
      <c r="F41" s="45"/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f t="shared" ref="Q41:Q45" si="1">MAX(C41:H41,K41:P41)</f>
        <v>11</v>
      </c>
      <c r="R41" s="45">
        <f t="shared" ref="R41:R45" si="2">MIN(C41:H41,K41:P41)</f>
        <v>11</v>
      </c>
      <c r="S41" s="45">
        <f t="shared" ref="S41:S45" si="3">AVERAGE(C41:H41,K41:P41)</f>
        <v>11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>
        <v>0.5</v>
      </c>
      <c r="E42" s="52"/>
      <c r="F42" s="52"/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>
        <f t="shared" si="1"/>
        <v>0.5</v>
      </c>
      <c r="R42" s="52">
        <f t="shared" si="2"/>
        <v>0.5</v>
      </c>
      <c r="S42" s="52">
        <f t="shared" si="3"/>
        <v>0.5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>
        <v>6.2</v>
      </c>
      <c r="E43" s="52"/>
      <c r="F43" s="52"/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54">
        <f t="shared" si="1"/>
        <v>6.2</v>
      </c>
      <c r="R43" s="52">
        <f t="shared" si="2"/>
        <v>6.2</v>
      </c>
      <c r="S43" s="52">
        <f t="shared" si="3"/>
        <v>6.2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>
        <v>55</v>
      </c>
      <c r="E44" s="52"/>
      <c r="F44" s="52"/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55</v>
      </c>
      <c r="R44" s="52">
        <f t="shared" si="2"/>
        <v>55</v>
      </c>
      <c r="S44" s="52">
        <f t="shared" si="3"/>
        <v>55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>
        <v>140</v>
      </c>
      <c r="E45" s="58"/>
      <c r="F45" s="58"/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140</v>
      </c>
      <c r="R45" s="58">
        <f t="shared" si="2"/>
        <v>140</v>
      </c>
      <c r="S45" s="58">
        <f t="shared" si="3"/>
        <v>140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 t="s">
        <v>255</v>
      </c>
      <c r="E46" s="45"/>
      <c r="F46" s="45"/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 t="s">
        <v>247</v>
      </c>
      <c r="E47" s="52"/>
      <c r="F47" s="52"/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 t="s">
        <v>247</v>
      </c>
      <c r="E48" s="52"/>
      <c r="F48" s="52"/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 t="s">
        <v>253</v>
      </c>
      <c r="E49" s="52"/>
      <c r="F49" s="52"/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 t="s">
        <v>532</v>
      </c>
      <c r="E50" s="58"/>
      <c r="F50" s="58"/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>
        <v>0.3</v>
      </c>
      <c r="E51" s="45"/>
      <c r="F51" s="45"/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0.3</v>
      </c>
      <c r="R51" s="45">
        <f t="shared" ref="R51:R52" si="5">MIN(C51:H51,K51:P51)</f>
        <v>0.3</v>
      </c>
      <c r="S51" s="45">
        <f t="shared" ref="S51:S52" si="6">AVERAGE(C51:H51,K51:P51)</f>
        <v>0.3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>
        <v>7.6</v>
      </c>
      <c r="E52" s="52"/>
      <c r="F52" s="52"/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f t="shared" si="4"/>
        <v>7.6</v>
      </c>
      <c r="R52" s="52">
        <f t="shared" si="5"/>
        <v>7.6</v>
      </c>
      <c r="S52" s="52">
        <f t="shared" si="6"/>
        <v>7.6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 t="s">
        <v>360</v>
      </c>
      <c r="E54" s="52"/>
      <c r="F54" s="52"/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361</v>
      </c>
      <c r="R54" s="52" t="s">
        <v>361</v>
      </c>
      <c r="S54" s="52" t="s">
        <v>361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>
        <v>4</v>
      </c>
      <c r="E55" s="58"/>
      <c r="F55" s="58"/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>
        <f t="shared" ref="Q55" si="7">MAX(C55:H55,K55:P55)</f>
        <v>4</v>
      </c>
      <c r="R55" s="58">
        <f t="shared" ref="R55" si="8">MIN(C55:H55,K55:P55)</f>
        <v>4</v>
      </c>
      <c r="S55" s="58">
        <f t="shared" ref="S55" si="9">AVERAGE(C55:H55,K55:P55)</f>
        <v>4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>
        <v>0.1</v>
      </c>
      <c r="E56" s="69"/>
      <c r="F56" s="69"/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>
        <f t="shared" ref="Q56" si="10">MAX(C56:H56,K56:P56)</f>
        <v>0.1</v>
      </c>
      <c r="R56" s="58">
        <f t="shared" ref="R56" si="11">MIN(C56:H56,K56:P56)</f>
        <v>0.1</v>
      </c>
      <c r="S56" s="58">
        <f t="shared" ref="S56" si="12">AVERAGE(C56:H56,K56:P56)</f>
        <v>0.1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 t="s">
        <v>252</v>
      </c>
      <c r="E57" s="74"/>
      <c r="F57" s="74"/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1"/>
      <c r="K60" s="331"/>
      <c r="L60" s="331"/>
      <c r="M60" s="331"/>
      <c r="N60" s="331"/>
      <c r="O60" s="331"/>
      <c r="P60" s="331"/>
      <c r="Q60" s="331"/>
      <c r="R60" s="331"/>
      <c r="S60" s="331"/>
      <c r="T60" s="331"/>
    </row>
  </sheetData>
  <mergeCells count="21">
    <mergeCell ref="V32:V33"/>
    <mergeCell ref="V1:V3"/>
    <mergeCell ref="A2:H2"/>
    <mergeCell ref="J2:T2"/>
    <mergeCell ref="V4:V10"/>
    <mergeCell ref="V11:V13"/>
    <mergeCell ref="V14:V16"/>
    <mergeCell ref="V17:V19"/>
    <mergeCell ref="V21:V23"/>
    <mergeCell ref="V24:V27"/>
    <mergeCell ref="V28:V29"/>
    <mergeCell ref="V30:V31"/>
    <mergeCell ref="V45:V46"/>
    <mergeCell ref="V47:V48"/>
    <mergeCell ref="A60:H60"/>
    <mergeCell ref="J60:T60"/>
    <mergeCell ref="V34:V35"/>
    <mergeCell ref="V36:V37"/>
    <mergeCell ref="V38:V39"/>
    <mergeCell ref="V40:V42"/>
    <mergeCell ref="V43:V44"/>
  </mergeCells>
  <phoneticPr fontId="22"/>
  <conditionalFormatting sqref="V11">
    <cfRule type="expression" dxfId="1142" priority="14" stopIfTrue="1">
      <formula>I9=1</formula>
    </cfRule>
  </conditionalFormatting>
  <conditionalFormatting sqref="V21">
    <cfRule type="expression" dxfId="1141" priority="13" stopIfTrue="1">
      <formula>$V$20=11</formula>
    </cfRule>
  </conditionalFormatting>
  <conditionalFormatting sqref="V24">
    <cfRule type="expression" dxfId="1140" priority="12" stopIfTrue="1">
      <formula>$V$20=14</formula>
    </cfRule>
  </conditionalFormatting>
  <conditionalFormatting sqref="V28:V29">
    <cfRule type="expression" dxfId="1139" priority="11" stopIfTrue="1">
      <formula>$V$20=15</formula>
    </cfRule>
  </conditionalFormatting>
  <conditionalFormatting sqref="V30:V31">
    <cfRule type="expression" dxfId="1138" priority="10" stopIfTrue="1">
      <formula>$V$20=16</formula>
    </cfRule>
  </conditionalFormatting>
  <conditionalFormatting sqref="V32:V33">
    <cfRule type="expression" dxfId="1137" priority="9" stopIfTrue="1">
      <formula>$V$20=17</formula>
    </cfRule>
  </conditionalFormatting>
  <conditionalFormatting sqref="V34:V35">
    <cfRule type="expression" dxfId="1136" priority="8" stopIfTrue="1">
      <formula>$V$20=18</formula>
    </cfRule>
  </conditionalFormatting>
  <conditionalFormatting sqref="V36:V37">
    <cfRule type="expression" dxfId="1135" priority="7" stopIfTrue="1">
      <formula>$V$20=19</formula>
    </cfRule>
  </conditionalFormatting>
  <conditionalFormatting sqref="V38:V39">
    <cfRule type="expression" dxfId="1134" priority="1" stopIfTrue="1">
      <formula>$V$20=24</formula>
    </cfRule>
  </conditionalFormatting>
  <conditionalFormatting sqref="V40:V42">
    <cfRule type="expression" dxfId="1133" priority="5" stopIfTrue="1">
      <formula>$V$20=23</formula>
    </cfRule>
  </conditionalFormatting>
  <conditionalFormatting sqref="V43:V44">
    <cfRule type="expression" dxfId="1132" priority="4" stopIfTrue="1">
      <formula>$V$20=24</formula>
    </cfRule>
  </conditionalFormatting>
  <conditionalFormatting sqref="V45:V46">
    <cfRule type="expression" dxfId="1131" priority="3" stopIfTrue="1">
      <formula>$V$20=25</formula>
    </cfRule>
  </conditionalFormatting>
  <conditionalFormatting sqref="V47">
    <cfRule type="expression" dxfId="1130" priority="2" stopIfTrue="1">
      <formula>$V$20=27</formula>
    </cfRule>
  </conditionalFormatting>
  <conditionalFormatting sqref="V49:V50">
    <cfRule type="expression" dxfId="1129" priority="15" stopIfTrue="1">
      <formula>$V$20=24</formula>
    </cfRule>
  </conditionalFormatting>
  <conditionalFormatting sqref="V51:V52">
    <cfRule type="expression" dxfId="1128" priority="16" stopIfTrue="1">
      <formula>$V$20=25</formula>
    </cfRule>
  </conditionalFormatting>
  <conditionalFormatting sqref="V53:V54">
    <cfRule type="expression" dxfId="1127" priority="17" stopIfTrue="1">
      <formula>$V$20=26</formula>
    </cfRule>
  </conditionalFormatting>
  <conditionalFormatting sqref="V55">
    <cfRule type="expression" dxfId="1126" priority="18" stopIfTrue="1">
      <formula>$V$20=27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colBreaks count="1" manualBreakCount="1">
    <brk id="8" max="59" man="1"/>
  </colBreak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CCCCFF"/>
  </sheetPr>
  <dimension ref="A1:U60"/>
  <sheetViews>
    <sheetView view="pageBreakPreview" zoomScaleNormal="100" zoomScaleSheetLayoutView="100" workbookViewId="0">
      <selection activeCell="B17" sqref="B17:I21"/>
    </sheetView>
  </sheetViews>
  <sheetFormatPr defaultColWidth="9" defaultRowHeight="13.5"/>
  <cols>
    <col min="1" max="1" width="9.5" style="25" customWidth="1"/>
    <col min="2" max="9" width="10" style="25" customWidth="1"/>
    <col min="10" max="10" width="4.125" style="25" customWidth="1"/>
    <col min="11" max="11" width="3" style="25" customWidth="1"/>
    <col min="12" max="12" width="2.25" style="25" customWidth="1"/>
    <col min="13" max="16384" width="9" style="25"/>
  </cols>
  <sheetData>
    <row r="1" spans="2:12" ht="14.1" customHeight="1">
      <c r="L1" s="322" t="s">
        <v>12</v>
      </c>
    </row>
    <row r="2" spans="2:12" ht="21.2" customHeight="1">
      <c r="L2" s="322"/>
    </row>
    <row r="3" spans="2:12" ht="7.5" customHeight="1" thickBot="1">
      <c r="L3" s="323"/>
    </row>
    <row r="4" spans="2:12" ht="14.25" customHeight="1">
      <c r="B4" s="2"/>
      <c r="C4" s="2"/>
      <c r="D4" s="2"/>
      <c r="E4" s="2"/>
      <c r="F4" s="2"/>
      <c r="G4" s="2"/>
      <c r="H4" s="2"/>
      <c r="I4" s="2"/>
      <c r="L4" s="318" t="s">
        <v>163</v>
      </c>
    </row>
    <row r="5" spans="2:12" ht="14.25" customHeight="1">
      <c r="B5" s="2"/>
      <c r="C5" s="2"/>
      <c r="D5" s="2"/>
      <c r="E5" s="2"/>
      <c r="F5" s="2"/>
      <c r="G5" s="2"/>
      <c r="H5" s="2"/>
      <c r="I5" s="2"/>
      <c r="L5" s="319"/>
    </row>
    <row r="6" spans="2:12" ht="14.25" customHeight="1">
      <c r="B6" s="2"/>
      <c r="C6" s="2"/>
      <c r="D6" s="2"/>
      <c r="L6" s="319"/>
    </row>
    <row r="7" spans="2:12" ht="14.25" customHeight="1">
      <c r="B7" s="2"/>
      <c r="C7" s="2"/>
      <c r="D7" s="2"/>
      <c r="L7" s="319"/>
    </row>
    <row r="8" spans="2:12" ht="14.25" customHeight="1">
      <c r="L8" s="319"/>
    </row>
    <row r="9" spans="2:12" ht="14.25" customHeight="1">
      <c r="L9" s="319"/>
    </row>
    <row r="10" spans="2:12" ht="14.25" customHeight="1" thickBot="1">
      <c r="L10" s="320"/>
    </row>
    <row r="11" spans="2:12" ht="14.25" customHeight="1">
      <c r="L11" s="318" t="s">
        <v>164</v>
      </c>
    </row>
    <row r="12" spans="2:12" ht="14.25" customHeight="1">
      <c r="B12" s="27"/>
      <c r="F12" s="3"/>
      <c r="G12" s="3"/>
      <c r="H12" s="3"/>
      <c r="L12" s="319"/>
    </row>
    <row r="13" spans="2:12" ht="14.25" customHeight="1" thickBot="1">
      <c r="B13" s="324" t="s">
        <v>210</v>
      </c>
      <c r="C13" s="324"/>
      <c r="D13" s="324"/>
      <c r="E13" s="324"/>
      <c r="F13" s="324"/>
      <c r="G13" s="324"/>
      <c r="H13" s="324"/>
      <c r="I13" s="324"/>
      <c r="L13" s="320"/>
    </row>
    <row r="14" spans="2:12" ht="14.25" customHeight="1">
      <c r="B14" s="324"/>
      <c r="C14" s="324"/>
      <c r="D14" s="324"/>
      <c r="E14" s="324"/>
      <c r="F14" s="324"/>
      <c r="G14" s="324"/>
      <c r="H14" s="324"/>
      <c r="I14" s="324"/>
      <c r="L14" s="318" t="s">
        <v>165</v>
      </c>
    </row>
    <row r="15" spans="2:12" ht="14.25" customHeight="1">
      <c r="B15" s="324"/>
      <c r="C15" s="324"/>
      <c r="D15" s="324"/>
      <c r="E15" s="324"/>
      <c r="F15" s="324"/>
      <c r="G15" s="324"/>
      <c r="H15" s="324"/>
      <c r="I15" s="324"/>
      <c r="L15" s="319"/>
    </row>
    <row r="16" spans="2:12" ht="14.25" customHeight="1" thickBot="1">
      <c r="L16" s="320"/>
    </row>
    <row r="17" spans="2:12" ht="14.25" customHeight="1">
      <c r="B17" s="338" t="s">
        <v>4</v>
      </c>
      <c r="C17" s="338"/>
      <c r="D17" s="338"/>
      <c r="E17" s="338"/>
      <c r="F17" s="338"/>
      <c r="G17" s="338"/>
      <c r="H17" s="338"/>
      <c r="I17" s="338"/>
      <c r="L17" s="318" t="s">
        <v>166</v>
      </c>
    </row>
    <row r="18" spans="2:12" ht="14.25" customHeight="1">
      <c r="B18" s="338"/>
      <c r="C18" s="338"/>
      <c r="D18" s="338"/>
      <c r="E18" s="338"/>
      <c r="F18" s="338"/>
      <c r="G18" s="338"/>
      <c r="H18" s="338"/>
      <c r="I18" s="338"/>
      <c r="L18" s="319"/>
    </row>
    <row r="19" spans="2:12" ht="14.25" customHeight="1">
      <c r="B19" s="338"/>
      <c r="C19" s="338"/>
      <c r="D19" s="338"/>
      <c r="E19" s="338"/>
      <c r="F19" s="338"/>
      <c r="G19" s="338"/>
      <c r="H19" s="338"/>
      <c r="I19" s="338"/>
      <c r="L19" s="319"/>
    </row>
    <row r="20" spans="2:12" ht="13.35" customHeight="1">
      <c r="B20" s="338"/>
      <c r="C20" s="338"/>
      <c r="D20" s="338"/>
      <c r="E20" s="338"/>
      <c r="F20" s="338"/>
      <c r="G20" s="338"/>
      <c r="H20" s="338"/>
      <c r="I20" s="338"/>
      <c r="L20" s="27">
        <v>25</v>
      </c>
    </row>
    <row r="21" spans="2:12" ht="14.25" customHeight="1">
      <c r="B21" s="338"/>
      <c r="C21" s="338"/>
      <c r="D21" s="338"/>
      <c r="E21" s="338"/>
      <c r="F21" s="338"/>
      <c r="G21" s="338"/>
      <c r="H21" s="338"/>
      <c r="I21" s="338"/>
      <c r="K21" s="326"/>
      <c r="L21" s="345" t="s">
        <v>276</v>
      </c>
    </row>
    <row r="22" spans="2:12" ht="14.25" customHeight="1">
      <c r="K22" s="326"/>
      <c r="L22" s="345"/>
    </row>
    <row r="23" spans="2:12" ht="14.25" customHeight="1" thickBot="1">
      <c r="K23" s="326"/>
      <c r="L23" s="346"/>
    </row>
    <row r="24" spans="2:12" ht="14.25" customHeight="1">
      <c r="K24" s="326"/>
      <c r="L24" s="341" t="s">
        <v>270</v>
      </c>
    </row>
    <row r="25" spans="2:12" ht="14.25" customHeight="1">
      <c r="K25" s="326"/>
      <c r="L25" s="342"/>
    </row>
    <row r="26" spans="2:12" ht="14.25" customHeight="1">
      <c r="K26" s="326"/>
      <c r="L26" s="342"/>
    </row>
    <row r="27" spans="2:12" ht="14.25" customHeight="1" thickBot="1">
      <c r="K27" s="326"/>
      <c r="L27" s="343"/>
    </row>
    <row r="28" spans="2:12" ht="14.25" customHeight="1">
      <c r="K28" s="326"/>
      <c r="L28" s="318" t="s">
        <v>181</v>
      </c>
    </row>
    <row r="29" spans="2:12" ht="14.25" customHeight="1" thickBot="1">
      <c r="K29" s="326"/>
      <c r="L29" s="320"/>
    </row>
    <row r="30" spans="2:12" ht="14.25" customHeight="1">
      <c r="K30" s="326"/>
      <c r="L30" s="318" t="s">
        <v>182</v>
      </c>
    </row>
    <row r="31" spans="2:12" ht="14.25" customHeight="1" thickBot="1">
      <c r="K31" s="326"/>
      <c r="L31" s="320"/>
    </row>
    <row r="32" spans="2:12" ht="14.25" customHeight="1">
      <c r="K32" s="326"/>
      <c r="L32" s="318" t="s">
        <v>0</v>
      </c>
    </row>
    <row r="33" spans="2:12" ht="14.25" customHeight="1" thickBot="1">
      <c r="K33" s="326"/>
      <c r="L33" s="320"/>
    </row>
    <row r="34" spans="2:12" ht="14.25" customHeight="1">
      <c r="K34" s="326"/>
      <c r="L34" s="318" t="s">
        <v>269</v>
      </c>
    </row>
    <row r="35" spans="2:12" ht="14.25" customHeight="1" thickBot="1">
      <c r="K35" s="326"/>
      <c r="L35" s="320"/>
    </row>
    <row r="36" spans="2:12" ht="14.25" customHeight="1">
      <c r="K36" s="326"/>
      <c r="L36" s="318" t="s">
        <v>183</v>
      </c>
    </row>
    <row r="37" spans="2:12" ht="14.25" customHeight="1" thickBot="1">
      <c r="B37" s="101"/>
      <c r="K37" s="326"/>
      <c r="L37" s="320"/>
    </row>
    <row r="38" spans="2:12" ht="14.25" customHeight="1">
      <c r="B38" s="102"/>
      <c r="K38" s="326"/>
      <c r="L38" s="318" t="s">
        <v>168</v>
      </c>
    </row>
    <row r="39" spans="2:12" ht="14.25" customHeight="1" thickBot="1">
      <c r="B39" s="6"/>
      <c r="K39" s="326"/>
      <c r="L39" s="320"/>
    </row>
    <row r="40" spans="2:12" ht="14.25" customHeight="1">
      <c r="B40" s="6"/>
      <c r="L40" s="341" t="s">
        <v>13</v>
      </c>
    </row>
    <row r="41" spans="2:12" ht="14.25" customHeight="1">
      <c r="B41" s="6"/>
      <c r="K41" s="103"/>
      <c r="L41" s="342"/>
    </row>
    <row r="42" spans="2:12" ht="14.25" customHeight="1" thickBot="1">
      <c r="B42" s="6"/>
      <c r="L42" s="343"/>
    </row>
    <row r="43" spans="2:12" ht="14.25" customHeight="1">
      <c r="B43" s="6"/>
      <c r="L43" s="318" t="s">
        <v>14</v>
      </c>
    </row>
    <row r="44" spans="2:12" ht="14.25" customHeight="1" thickBot="1">
      <c r="K44" s="326"/>
      <c r="L44" s="320"/>
    </row>
    <row r="45" spans="2:12" ht="14.25" customHeight="1">
      <c r="K45" s="326"/>
      <c r="L45" s="337" t="s">
        <v>277</v>
      </c>
    </row>
    <row r="46" spans="2:12" ht="14.25" customHeight="1" thickBot="1">
      <c r="K46" s="326"/>
      <c r="L46" s="328"/>
    </row>
    <row r="47" spans="2:12" ht="14.25" customHeight="1">
      <c r="K47" s="326"/>
      <c r="L47" s="318" t="s">
        <v>8</v>
      </c>
    </row>
    <row r="48" spans="2:12" ht="14.25" customHeight="1">
      <c r="K48" s="326"/>
      <c r="L48" s="319"/>
    </row>
    <row r="49" spans="1:21" ht="14.25" customHeight="1" thickBot="1">
      <c r="K49" s="326"/>
      <c r="L49" s="65"/>
    </row>
    <row r="50" spans="1:21" ht="14.25" customHeight="1">
      <c r="K50" s="326"/>
      <c r="L50" s="62"/>
    </row>
    <row r="51" spans="1:21" ht="14.25" customHeight="1" thickBot="1">
      <c r="K51" s="326"/>
      <c r="L51" s="65"/>
    </row>
    <row r="52" spans="1:21" ht="14.25" customHeight="1">
      <c r="K52" s="326"/>
    </row>
    <row r="53" spans="1:21" ht="14.25" customHeight="1" thickBot="1">
      <c r="K53" s="326"/>
    </row>
    <row r="54" spans="1:21" ht="14.25" customHeight="1">
      <c r="K54" s="326"/>
      <c r="L54" s="62"/>
    </row>
    <row r="55" spans="1:21" ht="14.25" customHeight="1" thickBot="1">
      <c r="K55" s="326"/>
      <c r="L55" s="65"/>
    </row>
    <row r="56" spans="1:21" ht="14.25" customHeight="1">
      <c r="K56" s="326"/>
      <c r="L56" s="62"/>
    </row>
    <row r="57" spans="1:21" ht="14.25" customHeight="1" thickBot="1">
      <c r="K57" s="326"/>
      <c r="L57" s="65"/>
    </row>
    <row r="58" spans="1:21" ht="14.25" customHeight="1">
      <c r="K58" s="326"/>
      <c r="L58" s="24"/>
    </row>
    <row r="59" spans="1:21" ht="14.45" customHeight="1">
      <c r="K59" s="326"/>
    </row>
    <row r="60" spans="1:21" ht="27.95" customHeight="1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M60" s="24"/>
      <c r="N60" s="24"/>
      <c r="O60" s="24"/>
      <c r="P60" s="24"/>
      <c r="Q60" s="24"/>
      <c r="R60" s="24"/>
      <c r="S60" s="24"/>
      <c r="T60" s="24"/>
      <c r="U60" s="24"/>
    </row>
  </sheetData>
  <mergeCells count="22">
    <mergeCell ref="L40:L42"/>
    <mergeCell ref="L47:L48"/>
    <mergeCell ref="L34:L35"/>
    <mergeCell ref="L28:L29"/>
    <mergeCell ref="L30:L31"/>
    <mergeCell ref="L32:L33"/>
    <mergeCell ref="A60:K60"/>
    <mergeCell ref="L45:L46"/>
    <mergeCell ref="L43:L44"/>
    <mergeCell ref="L38:L39"/>
    <mergeCell ref="L1:L3"/>
    <mergeCell ref="L4:L10"/>
    <mergeCell ref="L11:L13"/>
    <mergeCell ref="L14:L16"/>
    <mergeCell ref="L17:L19"/>
    <mergeCell ref="B13:I15"/>
    <mergeCell ref="B17:I21"/>
    <mergeCell ref="K44:K59"/>
    <mergeCell ref="K21:K39"/>
    <mergeCell ref="L21:L23"/>
    <mergeCell ref="L36:L37"/>
    <mergeCell ref="L24:L27"/>
  </mergeCells>
  <phoneticPr fontId="22"/>
  <conditionalFormatting sqref="L11">
    <cfRule type="expression" dxfId="48" priority="18" stopIfTrue="1">
      <formula>XFC9=1</formula>
    </cfRule>
  </conditionalFormatting>
  <conditionalFormatting sqref="L28:L39">
    <cfRule type="expression" dxfId="47" priority="2" stopIfTrue="1">
      <formula>$W$20=25</formula>
    </cfRule>
  </conditionalFormatting>
  <conditionalFormatting sqref="L40:L42">
    <cfRule type="expression" dxfId="46" priority="3" stopIfTrue="1">
      <formula>$W$20=23</formula>
    </cfRule>
  </conditionalFormatting>
  <conditionalFormatting sqref="L43:L44">
    <cfRule type="expression" dxfId="45" priority="1" stopIfTrue="1">
      <formula>$W$20=25</formula>
    </cfRule>
  </conditionalFormatting>
  <conditionalFormatting sqref="L45:L46">
    <cfRule type="expression" dxfId="44" priority="6" stopIfTrue="1">
      <formula>$W$20=24</formula>
    </cfRule>
  </conditionalFormatting>
  <conditionalFormatting sqref="L47">
    <cfRule type="expression" dxfId="43" priority="4" stopIfTrue="1">
      <formula>$W$20=27</formula>
    </cfRule>
  </conditionalFormatting>
  <conditionalFormatting sqref="L49">
    <cfRule type="expression" dxfId="42" priority="31" stopIfTrue="1">
      <formula>$L$20=23</formula>
    </cfRule>
  </conditionalFormatting>
  <conditionalFormatting sqref="L50:L51">
    <cfRule type="expression" dxfId="41" priority="32" stopIfTrue="1">
      <formula>$L$20=24</formula>
    </cfRule>
  </conditionalFormatting>
  <conditionalFormatting sqref="L54:L55">
    <cfRule type="expression" dxfId="40" priority="34" stopIfTrue="1">
      <formula>$L$20=26</formula>
    </cfRule>
  </conditionalFormatting>
  <conditionalFormatting sqref="L56:L57">
    <cfRule type="expression" dxfId="39" priority="35" stopIfTrue="1">
      <formula>$L$20=27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headerFooter alignWithMargins="0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5">
    <tabColor rgb="FFCCCCFF"/>
  </sheetPr>
  <dimension ref="A1:AA60"/>
  <sheetViews>
    <sheetView view="pageBreakPreview" zoomScaleNormal="12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230</v>
      </c>
      <c r="B1" s="24"/>
      <c r="C1" s="24"/>
      <c r="D1" s="24"/>
      <c r="G1" s="26"/>
      <c r="H1" s="26"/>
      <c r="I1" s="27">
        <v>106</v>
      </c>
      <c r="K1" s="23" t="str">
        <f>A1</f>
        <v>第１章基準項目／牧区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68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宮口地区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13.2</v>
      </c>
      <c r="E5" s="38">
        <v>18.2</v>
      </c>
      <c r="F5" s="38">
        <v>20.100000000000001</v>
      </c>
      <c r="G5" s="38">
        <v>25.4</v>
      </c>
      <c r="H5" s="38">
        <v>28.9</v>
      </c>
      <c r="I5" s="39">
        <v>28.8</v>
      </c>
      <c r="J5" s="9"/>
      <c r="K5" s="8" t="s">
        <v>115</v>
      </c>
      <c r="L5" s="40">
        <v>25.1</v>
      </c>
      <c r="M5" s="38">
        <v>19.5</v>
      </c>
      <c r="N5" s="38">
        <v>11.1</v>
      </c>
      <c r="O5" s="38">
        <v>7.4</v>
      </c>
      <c r="P5" s="38">
        <v>7.6</v>
      </c>
      <c r="Q5" s="41">
        <v>6.7</v>
      </c>
      <c r="R5" s="40">
        <f>MAX(D5:I5,L5:Q5)</f>
        <v>28.9</v>
      </c>
      <c r="S5" s="38">
        <f>MIN(D5:I5,L5:Q5)</f>
        <v>6.7</v>
      </c>
      <c r="T5" s="38">
        <f>AVERAGE(D5:I5,L5:Q5)</f>
        <v>17.666666666666668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2</v>
      </c>
      <c r="H6" s="45">
        <v>0</v>
      </c>
      <c r="I6" s="46">
        <v>1</v>
      </c>
      <c r="J6" s="9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128">
        <f>MAX(D6:I6,L6:Q6)</f>
        <v>2</v>
      </c>
      <c r="S6" s="129">
        <f>MIN(D6:I6,L6:Q6)</f>
        <v>0</v>
      </c>
      <c r="T6" s="113">
        <f>AVERAGE(D6:I6,L6:Q6)</f>
        <v>0.25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2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47" t="s">
        <v>257</v>
      </c>
      <c r="S7" s="45" t="s">
        <v>257</v>
      </c>
      <c r="T7" s="45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/>
      <c r="E8" s="52" t="s">
        <v>419</v>
      </c>
      <c r="F8" s="52"/>
      <c r="G8" s="52"/>
      <c r="H8" s="52"/>
      <c r="I8" s="53"/>
      <c r="J8" s="13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/>
      <c r="E9" s="52" t="s">
        <v>420</v>
      </c>
      <c r="F9" s="52"/>
      <c r="G9" s="52"/>
      <c r="H9" s="52"/>
      <c r="I9" s="53"/>
      <c r="J9" s="14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/>
      <c r="E10" s="58" t="s">
        <v>421</v>
      </c>
      <c r="F10" s="58"/>
      <c r="G10" s="58"/>
      <c r="H10" s="58"/>
      <c r="I10" s="36"/>
      <c r="J10" s="13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/>
      <c r="E11" s="45" t="s">
        <v>421</v>
      </c>
      <c r="F11" s="45"/>
      <c r="G11" s="45"/>
      <c r="H11" s="45"/>
      <c r="I11" s="46"/>
      <c r="J11" s="13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/>
      <c r="E12" s="52" t="s">
        <v>421</v>
      </c>
      <c r="F12" s="52"/>
      <c r="G12" s="52"/>
      <c r="H12" s="52"/>
      <c r="I12" s="53"/>
      <c r="J12" s="13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/>
      <c r="E13" s="52" t="s">
        <v>422</v>
      </c>
      <c r="F13" s="52"/>
      <c r="G13" s="52"/>
      <c r="H13" s="52" t="s">
        <v>422</v>
      </c>
      <c r="I13" s="53"/>
      <c r="J13" s="13"/>
      <c r="K13" s="11">
        <v>8</v>
      </c>
      <c r="L13" s="54"/>
      <c r="M13" s="52" t="s">
        <v>422</v>
      </c>
      <c r="N13" s="52"/>
      <c r="O13" s="52"/>
      <c r="P13" s="52" t="s">
        <v>422</v>
      </c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/>
      <c r="E14" s="52" t="s">
        <v>244</v>
      </c>
      <c r="F14" s="52"/>
      <c r="G14" s="52"/>
      <c r="H14" s="52"/>
      <c r="I14" s="53"/>
      <c r="J14" s="13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/>
      <c r="E15" s="58" t="s">
        <v>245</v>
      </c>
      <c r="F15" s="58"/>
      <c r="G15" s="58"/>
      <c r="H15" s="58" t="s">
        <v>245</v>
      </c>
      <c r="I15" s="36"/>
      <c r="J15" s="13"/>
      <c r="K15" s="8">
        <v>10</v>
      </c>
      <c r="L15" s="59"/>
      <c r="M15" s="58" t="s">
        <v>245</v>
      </c>
      <c r="N15" s="58"/>
      <c r="O15" s="58"/>
      <c r="P15" s="58" t="s">
        <v>245</v>
      </c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/>
      <c r="E16" s="45">
        <v>0.3</v>
      </c>
      <c r="F16" s="45"/>
      <c r="G16" s="45"/>
      <c r="H16" s="45"/>
      <c r="I16" s="46"/>
      <c r="J16" s="15"/>
      <c r="K16" s="10">
        <v>11</v>
      </c>
      <c r="L16" s="47"/>
      <c r="M16" s="45"/>
      <c r="N16" s="45"/>
      <c r="O16" s="45"/>
      <c r="P16" s="45"/>
      <c r="Q16" s="48"/>
      <c r="R16" s="114">
        <f>MAX(D16:I16,L16:Q16)</f>
        <v>0.3</v>
      </c>
      <c r="S16" s="113">
        <f>MIN(D16:I16,L16:Q16)</f>
        <v>0.3</v>
      </c>
      <c r="T16" s="113">
        <f>AVERAGE(D16:I16,L16:Q16)</f>
        <v>0.3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/>
      <c r="E17" s="52" t="s">
        <v>423</v>
      </c>
      <c r="F17" s="52"/>
      <c r="G17" s="52"/>
      <c r="H17" s="52"/>
      <c r="I17" s="53"/>
      <c r="J17" s="16"/>
      <c r="K17" s="11">
        <v>12</v>
      </c>
      <c r="L17" s="54"/>
      <c r="M17" s="52"/>
      <c r="N17" s="52"/>
      <c r="O17" s="52"/>
      <c r="P17" s="52"/>
      <c r="Q17" s="55"/>
      <c r="R17" s="54" t="s">
        <v>251</v>
      </c>
      <c r="S17" s="52" t="s">
        <v>251</v>
      </c>
      <c r="T17" s="52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/>
      <c r="E18" s="52" t="s">
        <v>424</v>
      </c>
      <c r="F18" s="52"/>
      <c r="G18" s="52"/>
      <c r="H18" s="52"/>
      <c r="I18" s="53"/>
      <c r="J18" s="15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/>
      <c r="E19" s="52" t="s">
        <v>246</v>
      </c>
      <c r="F19" s="52"/>
      <c r="G19" s="52"/>
      <c r="H19" s="52"/>
      <c r="I19" s="53"/>
      <c r="J19" s="17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/>
      <c r="E20" s="58" t="s">
        <v>425</v>
      </c>
      <c r="F20" s="58"/>
      <c r="G20" s="58"/>
      <c r="H20" s="58"/>
      <c r="I20" s="36"/>
      <c r="J20" s="13"/>
      <c r="K20" s="8">
        <v>15</v>
      </c>
      <c r="L20" s="59"/>
      <c r="M20" s="58"/>
      <c r="N20" s="58"/>
      <c r="O20" s="58"/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1</v>
      </c>
      <c r="W20" s="27">
        <v>25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/>
      <c r="E21" s="45" t="s">
        <v>426</v>
      </c>
      <c r="F21" s="45"/>
      <c r="G21" s="45"/>
      <c r="H21" s="45"/>
      <c r="I21" s="46"/>
      <c r="J21" s="13"/>
      <c r="K21" s="10">
        <v>16</v>
      </c>
      <c r="L21" s="47"/>
      <c r="M21" s="45"/>
      <c r="N21" s="45"/>
      <c r="O21" s="45"/>
      <c r="P21" s="45"/>
      <c r="Q21" s="48"/>
      <c r="R21" s="47" t="s">
        <v>244</v>
      </c>
      <c r="S21" s="45" t="s">
        <v>244</v>
      </c>
      <c r="T21" s="45" t="s">
        <v>244</v>
      </c>
      <c r="U21" s="46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/>
      <c r="E22" s="52" t="s">
        <v>422</v>
      </c>
      <c r="F22" s="52"/>
      <c r="G22" s="52"/>
      <c r="H22" s="52"/>
      <c r="I22" s="53"/>
      <c r="J22" s="13"/>
      <c r="K22" s="11">
        <v>17</v>
      </c>
      <c r="L22" s="54"/>
      <c r="M22" s="52"/>
      <c r="N22" s="52"/>
      <c r="O22" s="52"/>
      <c r="P22" s="52"/>
      <c r="Q22" s="55"/>
      <c r="R22" s="54" t="s">
        <v>253</v>
      </c>
      <c r="S22" s="52" t="s">
        <v>253</v>
      </c>
      <c r="T22" s="52" t="s">
        <v>253</v>
      </c>
      <c r="U22" s="53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/>
      <c r="E23" s="52" t="s">
        <v>421</v>
      </c>
      <c r="F23" s="52"/>
      <c r="G23" s="52"/>
      <c r="H23" s="52"/>
      <c r="I23" s="53"/>
      <c r="J23" s="13"/>
      <c r="K23" s="11">
        <v>18</v>
      </c>
      <c r="L23" s="54"/>
      <c r="M23" s="52"/>
      <c r="N23" s="52"/>
      <c r="O23" s="52"/>
      <c r="P23" s="52"/>
      <c r="Q23" s="55"/>
      <c r="R23" s="54" t="s">
        <v>245</v>
      </c>
      <c r="S23" s="52" t="s">
        <v>245</v>
      </c>
      <c r="T23" s="52" t="s">
        <v>245</v>
      </c>
      <c r="U23" s="53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/>
      <c r="E24" s="52" t="s">
        <v>421</v>
      </c>
      <c r="F24" s="52"/>
      <c r="G24" s="52"/>
      <c r="H24" s="52"/>
      <c r="I24" s="53"/>
      <c r="J24" s="13"/>
      <c r="K24" s="11">
        <v>19</v>
      </c>
      <c r="L24" s="54"/>
      <c r="M24" s="52"/>
      <c r="N24" s="52"/>
      <c r="O24" s="52"/>
      <c r="P24" s="185"/>
      <c r="Q24" s="211"/>
      <c r="R24" s="212" t="s">
        <v>245</v>
      </c>
      <c r="S24" s="185" t="s">
        <v>245</v>
      </c>
      <c r="T24" s="185" t="s">
        <v>245</v>
      </c>
      <c r="U24" s="53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/>
      <c r="E25" s="58" t="s">
        <v>421</v>
      </c>
      <c r="F25" s="58"/>
      <c r="G25" s="58"/>
      <c r="H25" s="58"/>
      <c r="I25" s="36"/>
      <c r="J25" s="13"/>
      <c r="K25" s="8">
        <v>20</v>
      </c>
      <c r="L25" s="59"/>
      <c r="M25" s="58"/>
      <c r="N25" s="58"/>
      <c r="O25" s="58"/>
      <c r="P25" s="199"/>
      <c r="Q25" s="213"/>
      <c r="R25" s="214" t="s">
        <v>245</v>
      </c>
      <c r="S25" s="199" t="s">
        <v>245</v>
      </c>
      <c r="T25" s="199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/>
      <c r="E26" s="45" t="s">
        <v>258</v>
      </c>
      <c r="F26" s="45"/>
      <c r="G26" s="45"/>
      <c r="H26" s="89" t="s">
        <v>258</v>
      </c>
      <c r="I26" s="46"/>
      <c r="J26" s="16"/>
      <c r="K26" s="10">
        <v>21</v>
      </c>
      <c r="L26" s="47"/>
      <c r="M26" s="45" t="s">
        <v>258</v>
      </c>
      <c r="N26" s="45"/>
      <c r="O26" s="45"/>
      <c r="P26" s="196" t="s">
        <v>258</v>
      </c>
      <c r="Q26" s="209"/>
      <c r="R26" s="288" t="s">
        <v>258</v>
      </c>
      <c r="S26" s="196" t="s">
        <v>258</v>
      </c>
      <c r="T26" s="282" t="s">
        <v>258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/>
      <c r="E27" s="52" t="s">
        <v>253</v>
      </c>
      <c r="F27" s="52"/>
      <c r="G27" s="52"/>
      <c r="H27" s="52" t="s">
        <v>253</v>
      </c>
      <c r="I27" s="53"/>
      <c r="J27" s="13"/>
      <c r="K27" s="11">
        <v>22</v>
      </c>
      <c r="L27" s="54"/>
      <c r="M27" s="52" t="s">
        <v>253</v>
      </c>
      <c r="N27" s="52"/>
      <c r="O27" s="52"/>
      <c r="P27" s="185" t="s">
        <v>253</v>
      </c>
      <c r="Q27" s="211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/>
      <c r="E28" s="52" t="s">
        <v>245</v>
      </c>
      <c r="F28" s="52"/>
      <c r="G28" s="52"/>
      <c r="H28" s="52">
        <v>3.0000000000000001E-3</v>
      </c>
      <c r="I28" s="53"/>
      <c r="J28" s="13"/>
      <c r="K28" s="11">
        <v>23</v>
      </c>
      <c r="L28" s="54"/>
      <c r="M28" s="52">
        <v>4.0000000000000001E-3</v>
      </c>
      <c r="N28" s="52"/>
      <c r="O28" s="52"/>
      <c r="P28" s="185" t="s">
        <v>245</v>
      </c>
      <c r="Q28" s="211"/>
      <c r="R28" s="273">
        <v>4.0000000000000001E-3</v>
      </c>
      <c r="S28" s="185" t="s">
        <v>245</v>
      </c>
      <c r="T28" s="198">
        <v>1.75E-3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/>
      <c r="E29" s="52" t="s">
        <v>259</v>
      </c>
      <c r="F29" s="52"/>
      <c r="G29" s="52"/>
      <c r="H29" s="52" t="s">
        <v>259</v>
      </c>
      <c r="I29" s="53"/>
      <c r="J29" s="13"/>
      <c r="K29" s="11">
        <v>24</v>
      </c>
      <c r="L29" s="54"/>
      <c r="M29" s="52" t="s">
        <v>259</v>
      </c>
      <c r="N29" s="52"/>
      <c r="O29" s="52"/>
      <c r="P29" s="185" t="s">
        <v>259</v>
      </c>
      <c r="Q29" s="211"/>
      <c r="R29" s="269" t="s">
        <v>259</v>
      </c>
      <c r="S29" s="270" t="s">
        <v>259</v>
      </c>
      <c r="T29" s="270" t="s">
        <v>259</v>
      </c>
      <c r="U29" s="53">
        <f t="shared" si="0"/>
        <v>4</v>
      </c>
      <c r="W29" s="319"/>
    </row>
    <row r="30" spans="1:23" ht="14.25" customHeight="1">
      <c r="A30" s="8">
        <v>25</v>
      </c>
      <c r="B30" s="35" t="s">
        <v>93</v>
      </c>
      <c r="C30" s="56" t="s">
        <v>140</v>
      </c>
      <c r="D30" s="57"/>
      <c r="E30" s="58">
        <v>2E-3</v>
      </c>
      <c r="F30" s="58"/>
      <c r="G30" s="58"/>
      <c r="H30" s="58">
        <v>3.0000000000000001E-3</v>
      </c>
      <c r="I30" s="36"/>
      <c r="J30" s="13"/>
      <c r="K30" s="8">
        <v>25</v>
      </c>
      <c r="L30" s="59"/>
      <c r="M30" s="58">
        <v>2E-3</v>
      </c>
      <c r="N30" s="58"/>
      <c r="O30" s="58"/>
      <c r="P30" s="199">
        <v>2E-3</v>
      </c>
      <c r="Q30" s="213"/>
      <c r="R30" s="219">
        <f>MAX(D30:I30,L30:Q30)</f>
        <v>3.0000000000000001E-3</v>
      </c>
      <c r="S30" s="195">
        <f>MIN(D30:I30,L30:Q30)</f>
        <v>2E-3</v>
      </c>
      <c r="T30" s="195">
        <f>AVERAGE(D30:I30,L30:Q30)</f>
        <v>2.2500000000000003E-3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/>
      <c r="E31" s="45" t="s">
        <v>245</v>
      </c>
      <c r="F31" s="45"/>
      <c r="G31" s="45"/>
      <c r="H31" s="45" t="s">
        <v>245</v>
      </c>
      <c r="I31" s="46"/>
      <c r="J31" s="13"/>
      <c r="K31" s="10">
        <v>26</v>
      </c>
      <c r="L31" s="47"/>
      <c r="M31" s="45" t="s">
        <v>245</v>
      </c>
      <c r="N31" s="45"/>
      <c r="O31" s="45"/>
      <c r="P31" s="45" t="s">
        <v>245</v>
      </c>
      <c r="Q31" s="48"/>
      <c r="R31" s="47" t="s">
        <v>245</v>
      </c>
      <c r="S31" s="45" t="s">
        <v>245</v>
      </c>
      <c r="T31" s="45" t="s">
        <v>245</v>
      </c>
      <c r="U31" s="46">
        <f t="shared" si="0"/>
        <v>4</v>
      </c>
      <c r="W31" s="319"/>
    </row>
    <row r="32" spans="1:23" ht="14.25" customHeight="1">
      <c r="A32" s="11">
        <v>27</v>
      </c>
      <c r="B32" s="49" t="s">
        <v>94</v>
      </c>
      <c r="C32" s="50" t="s">
        <v>140</v>
      </c>
      <c r="D32" s="51"/>
      <c r="E32" s="52">
        <v>3.0000000000000001E-3</v>
      </c>
      <c r="F32" s="52"/>
      <c r="G32" s="52"/>
      <c r="H32" s="52">
        <v>0.01</v>
      </c>
      <c r="I32" s="53"/>
      <c r="J32" s="13"/>
      <c r="K32" s="11">
        <v>27</v>
      </c>
      <c r="L32" s="54"/>
      <c r="M32" s="52">
        <v>8.9999999999999993E-3</v>
      </c>
      <c r="N32" s="52"/>
      <c r="O32" s="52"/>
      <c r="P32" s="52">
        <v>3.0000000000000001E-3</v>
      </c>
      <c r="Q32" s="55"/>
      <c r="R32" s="120">
        <f>MAX(D32:I32,L32:Q32)</f>
        <v>0.01</v>
      </c>
      <c r="S32" s="109">
        <f>MIN(D32:I32,L32:Q32)</f>
        <v>3.0000000000000001E-3</v>
      </c>
      <c r="T32" s="109">
        <f>AVERAGE(D32:I32,L32:Q32)</f>
        <v>6.2499999999999995E-3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/>
      <c r="E33" s="52" t="s">
        <v>259</v>
      </c>
      <c r="F33" s="52"/>
      <c r="G33" s="52"/>
      <c r="H33" s="52" t="s">
        <v>259</v>
      </c>
      <c r="I33" s="53"/>
      <c r="J33" s="16"/>
      <c r="K33" s="11">
        <v>28</v>
      </c>
      <c r="L33" s="54"/>
      <c r="M33" s="52" t="s">
        <v>259</v>
      </c>
      <c r="N33" s="52"/>
      <c r="O33" s="52"/>
      <c r="P33" s="52" t="s">
        <v>259</v>
      </c>
      <c r="Q33" s="55"/>
      <c r="R33" s="47" t="s">
        <v>259</v>
      </c>
      <c r="S33" s="45" t="s">
        <v>259</v>
      </c>
      <c r="T33" s="45" t="s">
        <v>259</v>
      </c>
      <c r="U33" s="53">
        <f t="shared" si="0"/>
        <v>4</v>
      </c>
      <c r="W33" s="319"/>
    </row>
    <row r="34" spans="1:27" ht="14.25" customHeight="1">
      <c r="A34" s="11">
        <v>29</v>
      </c>
      <c r="B34" s="49" t="s">
        <v>96</v>
      </c>
      <c r="C34" s="50" t="s">
        <v>138</v>
      </c>
      <c r="D34" s="51"/>
      <c r="E34" s="52">
        <v>1E-3</v>
      </c>
      <c r="F34" s="52"/>
      <c r="G34" s="52"/>
      <c r="H34" s="52">
        <v>4.0000000000000001E-3</v>
      </c>
      <c r="I34" s="53"/>
      <c r="J34" s="13"/>
      <c r="K34" s="11">
        <v>29</v>
      </c>
      <c r="L34" s="54"/>
      <c r="M34" s="52">
        <v>3.0000000000000001E-3</v>
      </c>
      <c r="N34" s="52"/>
      <c r="O34" s="52"/>
      <c r="P34" s="52">
        <v>1E-3</v>
      </c>
      <c r="Q34" s="55"/>
      <c r="R34" s="54">
        <f>MAX(D34:I34,L34:Q34)</f>
        <v>4.0000000000000001E-3</v>
      </c>
      <c r="S34" s="52">
        <f>MIN(D34:I34,L34:Q34)</f>
        <v>1E-3</v>
      </c>
      <c r="T34" s="83">
        <f>AVERAGE(D34:I34,L34:Q34)</f>
        <v>2.2500000000000003E-3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/>
      <c r="E35" s="58" t="s">
        <v>245</v>
      </c>
      <c r="F35" s="58"/>
      <c r="G35" s="58"/>
      <c r="H35" s="58" t="s">
        <v>245</v>
      </c>
      <c r="I35" s="36"/>
      <c r="J35" s="13"/>
      <c r="K35" s="8">
        <v>30</v>
      </c>
      <c r="L35" s="59"/>
      <c r="M35" s="58" t="s">
        <v>245</v>
      </c>
      <c r="N35" s="58"/>
      <c r="O35" s="58"/>
      <c r="P35" s="58" t="s">
        <v>245</v>
      </c>
      <c r="Q35" s="60"/>
      <c r="R35" s="59" t="s">
        <v>245</v>
      </c>
      <c r="S35" s="58" t="s">
        <v>245</v>
      </c>
      <c r="T35" s="58" t="s">
        <v>245</v>
      </c>
      <c r="U35" s="36">
        <f t="shared" si="0"/>
        <v>4</v>
      </c>
      <c r="W35" s="319"/>
    </row>
    <row r="36" spans="1:27" ht="14.25" customHeight="1">
      <c r="A36" s="10">
        <v>31</v>
      </c>
      <c r="B36" s="42" t="s">
        <v>98</v>
      </c>
      <c r="C36" s="43" t="s">
        <v>143</v>
      </c>
      <c r="D36" s="44"/>
      <c r="E36" s="45" t="s">
        <v>260</v>
      </c>
      <c r="F36" s="45"/>
      <c r="G36" s="45"/>
      <c r="H36" s="45" t="s">
        <v>260</v>
      </c>
      <c r="I36" s="46"/>
      <c r="J36" s="13"/>
      <c r="K36" s="10">
        <v>31</v>
      </c>
      <c r="L36" s="47"/>
      <c r="M36" s="45" t="s">
        <v>260</v>
      </c>
      <c r="N36" s="45"/>
      <c r="O36" s="45"/>
      <c r="P36" s="45" t="s">
        <v>260</v>
      </c>
      <c r="Q36" s="48"/>
      <c r="R36" s="47" t="s">
        <v>260</v>
      </c>
      <c r="S36" s="45" t="s">
        <v>260</v>
      </c>
      <c r="T36" s="45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/>
      <c r="E37" s="52" t="s">
        <v>427</v>
      </c>
      <c r="F37" s="52"/>
      <c r="G37" s="52"/>
      <c r="H37" s="52"/>
      <c r="I37" s="53"/>
      <c r="J37" s="16"/>
      <c r="K37" s="11">
        <v>32</v>
      </c>
      <c r="L37" s="54"/>
      <c r="M37" s="52"/>
      <c r="N37" s="52"/>
      <c r="O37" s="52"/>
      <c r="P37" s="52"/>
      <c r="Q37" s="55"/>
      <c r="R37" s="54" t="s">
        <v>254</v>
      </c>
      <c r="S37" s="52" t="s">
        <v>254</v>
      </c>
      <c r="T37" s="52" t="s">
        <v>254</v>
      </c>
      <c r="U37" s="53">
        <f t="shared" si="0"/>
        <v>1</v>
      </c>
      <c r="W37" s="319"/>
    </row>
    <row r="38" spans="1:27" ht="14.25" customHeight="1">
      <c r="A38" s="11">
        <v>33</v>
      </c>
      <c r="B38" s="49" t="s">
        <v>100</v>
      </c>
      <c r="C38" s="50" t="s">
        <v>198</v>
      </c>
      <c r="D38" s="51"/>
      <c r="E38" s="52" t="s">
        <v>428</v>
      </c>
      <c r="F38" s="52"/>
      <c r="G38" s="52"/>
      <c r="H38" s="52" t="s">
        <v>428</v>
      </c>
      <c r="I38" s="53"/>
      <c r="J38" s="16"/>
      <c r="K38" s="11">
        <v>33</v>
      </c>
      <c r="L38" s="54"/>
      <c r="M38" s="52" t="s">
        <v>428</v>
      </c>
      <c r="N38" s="52"/>
      <c r="O38" s="52"/>
      <c r="P38" s="52" t="s">
        <v>428</v>
      </c>
      <c r="Q38" s="55"/>
      <c r="R38" s="54" t="s">
        <v>255</v>
      </c>
      <c r="S38" s="52" t="s">
        <v>255</v>
      </c>
      <c r="T38" s="52" t="s">
        <v>255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/>
      <c r="E39" s="52" t="s">
        <v>261</v>
      </c>
      <c r="F39" s="52"/>
      <c r="G39" s="52"/>
      <c r="H39" s="52" t="s">
        <v>261</v>
      </c>
      <c r="I39" s="53"/>
      <c r="J39" s="16"/>
      <c r="K39" s="11">
        <v>34</v>
      </c>
      <c r="L39" s="54"/>
      <c r="M39" s="52" t="s">
        <v>261</v>
      </c>
      <c r="N39" s="52"/>
      <c r="O39" s="52"/>
      <c r="P39" s="52" t="s">
        <v>261</v>
      </c>
      <c r="Q39" s="55"/>
      <c r="R39" s="54" t="s">
        <v>261</v>
      </c>
      <c r="S39" s="52" t="s">
        <v>261</v>
      </c>
      <c r="T39" s="52" t="s">
        <v>261</v>
      </c>
      <c r="U39" s="53">
        <f t="shared" si="0"/>
        <v>4</v>
      </c>
      <c r="W39" s="319"/>
    </row>
    <row r="40" spans="1:27" ht="14.25" customHeight="1">
      <c r="A40" s="8">
        <v>35</v>
      </c>
      <c r="B40" s="35" t="s">
        <v>102</v>
      </c>
      <c r="C40" s="56" t="s">
        <v>134</v>
      </c>
      <c r="D40" s="57"/>
      <c r="E40" s="58" t="s">
        <v>427</v>
      </c>
      <c r="F40" s="58"/>
      <c r="G40" s="58"/>
      <c r="H40" s="58"/>
      <c r="I40" s="36"/>
      <c r="J40" s="16"/>
      <c r="K40" s="8">
        <v>35</v>
      </c>
      <c r="L40" s="59"/>
      <c r="M40" s="58"/>
      <c r="N40" s="58"/>
      <c r="O40" s="58"/>
      <c r="P40" s="58"/>
      <c r="Q40" s="60"/>
      <c r="R40" s="59" t="s">
        <v>254</v>
      </c>
      <c r="S40" s="58" t="s">
        <v>254</v>
      </c>
      <c r="T40" s="58" t="s">
        <v>254</v>
      </c>
      <c r="U40" s="36">
        <f>COUNTA(D40:I40,L40:Q40)</f>
        <v>1</v>
      </c>
      <c r="W40" s="341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/>
      <c r="E41" s="45">
        <v>4</v>
      </c>
      <c r="F41" s="45"/>
      <c r="G41" s="45"/>
      <c r="H41" s="45">
        <v>4</v>
      </c>
      <c r="I41" s="46"/>
      <c r="J41" s="15"/>
      <c r="K41" s="10">
        <v>36</v>
      </c>
      <c r="L41" s="47"/>
      <c r="M41" s="45">
        <v>4</v>
      </c>
      <c r="N41" s="45"/>
      <c r="O41" s="45"/>
      <c r="P41" s="45">
        <v>4</v>
      </c>
      <c r="Q41" s="48"/>
      <c r="R41" s="121">
        <f>MAX(D41:I41,L41:Q41)</f>
        <v>4</v>
      </c>
      <c r="S41" s="96">
        <f>MIN(D41:I41,L41:Q41)</f>
        <v>4</v>
      </c>
      <c r="T41" s="96">
        <f>AVERAGE(D41:I41,L41:Q41)</f>
        <v>4</v>
      </c>
      <c r="U41" s="46">
        <f t="shared" si="0"/>
        <v>4</v>
      </c>
      <c r="W41" s="342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/>
      <c r="E42" s="52" t="s">
        <v>425</v>
      </c>
      <c r="F42" s="52"/>
      <c r="G42" s="52"/>
      <c r="H42" s="52"/>
      <c r="I42" s="53"/>
      <c r="J42" s="13"/>
      <c r="K42" s="11">
        <v>37</v>
      </c>
      <c r="L42" s="54"/>
      <c r="M42" s="52"/>
      <c r="N42" s="52"/>
      <c r="O42" s="52"/>
      <c r="P42" s="52"/>
      <c r="Q42" s="55"/>
      <c r="R42" s="54" t="s">
        <v>250</v>
      </c>
      <c r="S42" s="52" t="s">
        <v>250</v>
      </c>
      <c r="T42" s="52" t="s">
        <v>250</v>
      </c>
      <c r="U42" s="53">
        <f t="shared" si="0"/>
        <v>1</v>
      </c>
      <c r="W42" s="343"/>
    </row>
    <row r="43" spans="1:27" ht="14.25" customHeight="1">
      <c r="A43" s="11">
        <v>38</v>
      </c>
      <c r="B43" s="49" t="s">
        <v>105</v>
      </c>
      <c r="C43" s="50" t="s">
        <v>199</v>
      </c>
      <c r="D43" s="51">
        <v>3.9</v>
      </c>
      <c r="E43" s="86">
        <v>3.8</v>
      </c>
      <c r="F43" s="86">
        <v>3.9</v>
      </c>
      <c r="G43" s="52">
        <v>3.7</v>
      </c>
      <c r="H43" s="52">
        <v>3.9</v>
      </c>
      <c r="I43" s="144">
        <v>3.9</v>
      </c>
      <c r="J43" s="15"/>
      <c r="K43" s="11">
        <v>38</v>
      </c>
      <c r="L43" s="117">
        <v>3.9</v>
      </c>
      <c r="M43" s="86">
        <v>3.9</v>
      </c>
      <c r="N43" s="86">
        <v>3.8</v>
      </c>
      <c r="O43" s="86">
        <v>3.8</v>
      </c>
      <c r="P43" s="86">
        <v>3.8</v>
      </c>
      <c r="Q43" s="132">
        <v>3.9</v>
      </c>
      <c r="R43" s="117">
        <f>MAX(D43:I43,L43:Q43)</f>
        <v>3.9</v>
      </c>
      <c r="S43" s="86">
        <f>MIN(D43:I43,L43:Q43)</f>
        <v>3.7</v>
      </c>
      <c r="T43" s="86">
        <f>AVERAGE(D43:I43,L43:Q43)</f>
        <v>3.8499999999999992</v>
      </c>
      <c r="U43" s="53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/>
      <c r="E44" s="52">
        <v>14</v>
      </c>
      <c r="F44" s="52"/>
      <c r="G44" s="52"/>
      <c r="H44" s="52">
        <v>14</v>
      </c>
      <c r="I44" s="53"/>
      <c r="J44" s="15"/>
      <c r="K44" s="11">
        <v>39</v>
      </c>
      <c r="L44" s="54"/>
      <c r="M44" s="52">
        <v>15</v>
      </c>
      <c r="N44" s="52"/>
      <c r="O44" s="52"/>
      <c r="P44" s="52">
        <v>22</v>
      </c>
      <c r="Q44" s="55"/>
      <c r="R44" s="121">
        <f t="shared" ref="R44:R45" si="1">MAX(D44:I44,L44:Q44)</f>
        <v>22</v>
      </c>
      <c r="S44" s="96">
        <f t="shared" ref="S44:S45" si="2">MIN(D44:I44,L44:Q44)</f>
        <v>14</v>
      </c>
      <c r="T44" s="96">
        <f t="shared" ref="T44:T45" si="3">AVERAGE(D44:I44,L44:Q44)</f>
        <v>16.25</v>
      </c>
      <c r="U44" s="53">
        <f t="shared" si="0"/>
        <v>4</v>
      </c>
      <c r="W44" s="319"/>
    </row>
    <row r="45" spans="1:27" ht="14.25" customHeight="1">
      <c r="A45" s="8">
        <v>40</v>
      </c>
      <c r="B45" s="35" t="s">
        <v>175</v>
      </c>
      <c r="C45" s="56" t="s">
        <v>147</v>
      </c>
      <c r="D45" s="57"/>
      <c r="E45" s="58">
        <v>46</v>
      </c>
      <c r="F45" s="58"/>
      <c r="G45" s="58"/>
      <c r="H45" s="58">
        <v>64</v>
      </c>
      <c r="I45" s="36"/>
      <c r="J45" s="9"/>
      <c r="K45" s="8">
        <v>40</v>
      </c>
      <c r="L45" s="59"/>
      <c r="M45" s="58">
        <v>60</v>
      </c>
      <c r="N45" s="58"/>
      <c r="O45" s="58"/>
      <c r="P45" s="58">
        <v>52</v>
      </c>
      <c r="Q45" s="60"/>
      <c r="R45" s="122">
        <f t="shared" si="1"/>
        <v>64</v>
      </c>
      <c r="S45" s="97">
        <f t="shared" si="2"/>
        <v>46</v>
      </c>
      <c r="T45" s="97">
        <f t="shared" si="3"/>
        <v>55.5</v>
      </c>
      <c r="U45" s="36">
        <f t="shared" si="0"/>
        <v>4</v>
      </c>
      <c r="W45" s="337" t="s">
        <v>277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/>
      <c r="E46" s="45" t="s">
        <v>428</v>
      </c>
      <c r="F46" s="45"/>
      <c r="G46" s="45"/>
      <c r="H46" s="45"/>
      <c r="I46" s="46"/>
      <c r="J46" s="16"/>
      <c r="K46" s="10">
        <v>41</v>
      </c>
      <c r="L46" s="47"/>
      <c r="M46" s="45"/>
      <c r="N46" s="45"/>
      <c r="O46" s="45"/>
      <c r="P46" s="45"/>
      <c r="Q46" s="48"/>
      <c r="R46" s="47" t="s">
        <v>255</v>
      </c>
      <c r="S46" s="45" t="s">
        <v>255</v>
      </c>
      <c r="T46" s="45" t="s">
        <v>255</v>
      </c>
      <c r="U46" s="46">
        <f t="shared" si="0"/>
        <v>1</v>
      </c>
      <c r="W46" s="328"/>
    </row>
    <row r="47" spans="1:27" ht="14.25" customHeight="1">
      <c r="A47" s="11">
        <v>42</v>
      </c>
      <c r="B47" s="49" t="s">
        <v>108</v>
      </c>
      <c r="C47" s="50" t="s">
        <v>148</v>
      </c>
      <c r="D47" s="51"/>
      <c r="E47" s="52" t="s">
        <v>247</v>
      </c>
      <c r="F47" s="52"/>
      <c r="G47" s="52"/>
      <c r="H47" s="52" t="s">
        <v>247</v>
      </c>
      <c r="I47" s="53"/>
      <c r="J47" s="18"/>
      <c r="K47" s="11">
        <v>42</v>
      </c>
      <c r="L47" s="54"/>
      <c r="M47" s="52" t="s">
        <v>247</v>
      </c>
      <c r="N47" s="52"/>
      <c r="O47" s="52"/>
      <c r="P47" s="52" t="s">
        <v>247</v>
      </c>
      <c r="Q47" s="55"/>
      <c r="R47" s="54" t="s">
        <v>247</v>
      </c>
      <c r="S47" s="52" t="s">
        <v>247</v>
      </c>
      <c r="T47" s="52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/>
      <c r="E48" s="52" t="s">
        <v>247</v>
      </c>
      <c r="F48" s="52"/>
      <c r="G48" s="52"/>
      <c r="H48" s="52" t="s">
        <v>247</v>
      </c>
      <c r="I48" s="53"/>
      <c r="J48" s="18"/>
      <c r="K48" s="11">
        <v>43</v>
      </c>
      <c r="L48" s="54"/>
      <c r="M48" s="52" t="s">
        <v>247</v>
      </c>
      <c r="N48" s="52"/>
      <c r="O48" s="52"/>
      <c r="P48" s="52" t="s">
        <v>247</v>
      </c>
      <c r="Q48" s="55"/>
      <c r="R48" s="54" t="s">
        <v>247</v>
      </c>
      <c r="S48" s="52" t="s">
        <v>247</v>
      </c>
      <c r="T48" s="52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/>
      <c r="E49" s="52" t="s">
        <v>422</v>
      </c>
      <c r="F49" s="52"/>
      <c r="G49" s="52"/>
      <c r="H49" s="52"/>
      <c r="I49" s="53"/>
      <c r="J49" s="13"/>
      <c r="K49" s="11">
        <v>44</v>
      </c>
      <c r="L49" s="54"/>
      <c r="M49" s="52"/>
      <c r="N49" s="52"/>
      <c r="O49" s="52"/>
      <c r="P49" s="52"/>
      <c r="Q49" s="55"/>
      <c r="R49" s="54" t="s">
        <v>253</v>
      </c>
      <c r="S49" s="52" t="s">
        <v>253</v>
      </c>
      <c r="T49" s="52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/>
      <c r="E50" s="58" t="s">
        <v>429</v>
      </c>
      <c r="F50" s="58"/>
      <c r="G50" s="58"/>
      <c r="H50" s="58"/>
      <c r="I50" s="36"/>
      <c r="J50" s="17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0.2</v>
      </c>
      <c r="E51" s="45">
        <v>0.1</v>
      </c>
      <c r="F51" s="45">
        <v>0.2</v>
      </c>
      <c r="G51" s="45">
        <v>0.4</v>
      </c>
      <c r="H51" s="45">
        <v>0.2</v>
      </c>
      <c r="I51" s="46">
        <v>0.2</v>
      </c>
      <c r="J51" s="15"/>
      <c r="K51" s="10">
        <v>46</v>
      </c>
      <c r="L51" s="47">
        <v>0.3</v>
      </c>
      <c r="M51" s="45">
        <v>0.2</v>
      </c>
      <c r="N51" s="45">
        <v>0.1</v>
      </c>
      <c r="O51" s="45">
        <v>0.1</v>
      </c>
      <c r="P51" s="45">
        <v>0.1</v>
      </c>
      <c r="Q51" s="48">
        <v>0.1</v>
      </c>
      <c r="R51" s="117">
        <f t="shared" ref="R51" si="4">MAX(D51:I51,L51:Q51)</f>
        <v>0.4</v>
      </c>
      <c r="S51" s="45">
        <f t="shared" ref="S51" si="5">MIN(D51:I51,L51:Q51)</f>
        <v>0.1</v>
      </c>
      <c r="T51" s="82">
        <f t="shared" ref="T51" si="6">AVERAGE(D51:I51,L51:Q51)</f>
        <v>0.18333333333333335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7.1</v>
      </c>
      <c r="E52" s="52">
        <v>7.2</v>
      </c>
      <c r="F52" s="52">
        <v>7.4</v>
      </c>
      <c r="G52" s="52">
        <v>7.4</v>
      </c>
      <c r="H52" s="52">
        <v>7.3</v>
      </c>
      <c r="I52" s="53">
        <v>7.4</v>
      </c>
      <c r="J52" s="15"/>
      <c r="K52" s="11">
        <v>47</v>
      </c>
      <c r="L52" s="54">
        <v>7.4</v>
      </c>
      <c r="M52" s="52">
        <v>7.4</v>
      </c>
      <c r="N52" s="52">
        <v>7.4</v>
      </c>
      <c r="O52" s="52">
        <v>7.3</v>
      </c>
      <c r="P52" s="52">
        <v>7.4</v>
      </c>
      <c r="Q52" s="55">
        <v>7.3</v>
      </c>
      <c r="R52" s="117">
        <f t="shared" ref="R52" si="7">MAX(D52:I52,L52:Q52)</f>
        <v>7.4</v>
      </c>
      <c r="S52" s="86">
        <f t="shared" ref="S52" si="8">MIN(D52:I52,L52:Q52)</f>
        <v>7.1</v>
      </c>
      <c r="T52" s="86">
        <f t="shared" ref="T52" si="9">AVERAGE(D52:I52,L52:Q52)</f>
        <v>7.333333333333333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 t="s">
        <v>568</v>
      </c>
      <c r="F53" s="52" t="s">
        <v>568</v>
      </c>
      <c r="G53" s="52" t="s">
        <v>568</v>
      </c>
      <c r="H53" s="52" t="s">
        <v>568</v>
      </c>
      <c r="I53" s="53" t="s">
        <v>568</v>
      </c>
      <c r="J53" s="12"/>
      <c r="K53" s="11">
        <v>48</v>
      </c>
      <c r="L53" s="54" t="s">
        <v>568</v>
      </c>
      <c r="M53" s="52" t="s">
        <v>568</v>
      </c>
      <c r="N53" s="52" t="s">
        <v>568</v>
      </c>
      <c r="O53" s="52" t="s">
        <v>568</v>
      </c>
      <c r="P53" s="52" t="s">
        <v>568</v>
      </c>
      <c r="Q53" s="55" t="s">
        <v>568</v>
      </c>
      <c r="R53" s="54" t="s">
        <v>568</v>
      </c>
      <c r="S53" s="52" t="s">
        <v>568</v>
      </c>
      <c r="T53" s="52" t="s">
        <v>568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568</v>
      </c>
      <c r="E54" s="52" t="s">
        <v>568</v>
      </c>
      <c r="F54" s="52" t="s">
        <v>568</v>
      </c>
      <c r="G54" s="52" t="s">
        <v>568</v>
      </c>
      <c r="H54" s="52" t="s">
        <v>568</v>
      </c>
      <c r="I54" s="53" t="s">
        <v>568</v>
      </c>
      <c r="J54" s="12"/>
      <c r="K54" s="11">
        <v>49</v>
      </c>
      <c r="L54" s="54" t="s">
        <v>568</v>
      </c>
      <c r="M54" s="52" t="s">
        <v>568</v>
      </c>
      <c r="N54" s="52" t="s">
        <v>568</v>
      </c>
      <c r="O54" s="52" t="s">
        <v>568</v>
      </c>
      <c r="P54" s="52" t="s">
        <v>568</v>
      </c>
      <c r="Q54" s="55" t="s">
        <v>568</v>
      </c>
      <c r="R54" s="54" t="s">
        <v>568</v>
      </c>
      <c r="S54" s="52" t="s">
        <v>568</v>
      </c>
      <c r="T54" s="52" t="s">
        <v>568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9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60" t="s">
        <v>262</v>
      </c>
      <c r="R55" s="59" t="s">
        <v>262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5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38" priority="28" stopIfTrue="1">
      <formula>J9=1</formula>
    </cfRule>
  </conditionalFormatting>
  <conditionalFormatting sqref="W28 W30 W32 W34 W36 W38">
    <cfRule type="expression" dxfId="37" priority="2" stopIfTrue="1">
      <formula>$W$20=27</formula>
    </cfRule>
  </conditionalFormatting>
  <conditionalFormatting sqref="W40:W42">
    <cfRule type="expression" dxfId="36" priority="5" stopIfTrue="1">
      <formula>$W$20=23</formula>
    </cfRule>
  </conditionalFormatting>
  <conditionalFormatting sqref="W43">
    <cfRule type="expression" dxfId="35" priority="1" stopIfTrue="1">
      <formula>$W$20=27</formula>
    </cfRule>
  </conditionalFormatting>
  <conditionalFormatting sqref="W45:W46">
    <cfRule type="expression" dxfId="34" priority="15" stopIfTrue="1">
      <formula>$W$20=24</formula>
    </cfRule>
  </conditionalFormatting>
  <conditionalFormatting sqref="W47">
    <cfRule type="expression" dxfId="33" priority="14" stopIfTrue="1">
      <formula>$W$20=27</formula>
    </cfRule>
  </conditionalFormatting>
  <conditionalFormatting sqref="W49:W50">
    <cfRule type="expression" dxfId="32" priority="41" stopIfTrue="1">
      <formula>$W$20=24</formula>
    </cfRule>
  </conditionalFormatting>
  <conditionalFormatting sqref="W53:W54">
    <cfRule type="expression" dxfId="31" priority="43" stopIfTrue="1">
      <formula>$W$20=26</formula>
    </cfRule>
  </conditionalFormatting>
  <conditionalFormatting sqref="W55">
    <cfRule type="expression" dxfId="30" priority="44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6">
    <tabColor rgb="FFCCCCFF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230</v>
      </c>
      <c r="B1" s="24"/>
      <c r="C1" s="24"/>
      <c r="F1" s="26"/>
      <c r="G1" s="26"/>
      <c r="H1" s="27">
        <v>107</v>
      </c>
      <c r="J1" s="23" t="str">
        <f>A1</f>
        <v>第１章基準項目／牧区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69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牧浄水場原水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11.5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11.5</v>
      </c>
      <c r="R5" s="38">
        <f>MIN(C5:H5,K5:P5)</f>
        <v>11.5</v>
      </c>
      <c r="S5" s="38">
        <f>AVERAGE(C5:H5,K5:P5)</f>
        <v>11.5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14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47">
        <f>MAX(C6:H6,K6:P6)</f>
        <v>14</v>
      </c>
      <c r="R6" s="45">
        <f>MIN(C6:H6,K6:P6)</f>
        <v>14</v>
      </c>
      <c r="S6" s="45">
        <f>AVERAGE(C6:H6,K6:P6)</f>
        <v>14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243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54" t="s">
        <v>243</v>
      </c>
      <c r="R7" s="52" t="s">
        <v>243</v>
      </c>
      <c r="S7" s="52" t="s">
        <v>243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419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420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421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421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421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422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0.4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47">
        <v>0.4</v>
      </c>
      <c r="R16" s="45">
        <v>0.4</v>
      </c>
      <c r="S16" s="45">
        <v>0.4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423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424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425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25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426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422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421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421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421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19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19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19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19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427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19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428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19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427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41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4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47">
        <v>4</v>
      </c>
      <c r="R41" s="45">
        <v>4</v>
      </c>
      <c r="S41" s="45">
        <v>4</v>
      </c>
      <c r="T41" s="46">
        <f t="shared" si="0"/>
        <v>1</v>
      </c>
      <c r="V41" s="342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425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43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3.6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54">
        <v>3.6</v>
      </c>
      <c r="R43" s="52">
        <v>3.6</v>
      </c>
      <c r="S43" s="52">
        <v>3.6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11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55"/>
      <c r="Q44" s="54">
        <v>11</v>
      </c>
      <c r="R44" s="52">
        <v>11</v>
      </c>
      <c r="S44" s="52">
        <v>11</v>
      </c>
      <c r="T44" s="53">
        <f t="shared" si="0"/>
        <v>1</v>
      </c>
      <c r="V44" s="319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49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60"/>
      <c r="Q45" s="59">
        <v>49</v>
      </c>
      <c r="R45" s="58">
        <v>49</v>
      </c>
      <c r="S45" s="58">
        <v>49</v>
      </c>
      <c r="T45" s="36">
        <f t="shared" si="0"/>
        <v>1</v>
      </c>
      <c r="V45" s="337" t="s">
        <v>277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428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8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422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429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0.3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>
        <v>0.3</v>
      </c>
      <c r="R51" s="45">
        <v>0.3</v>
      </c>
      <c r="S51" s="45">
        <v>0.3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7.4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v>7.4</v>
      </c>
      <c r="R52" s="52">
        <v>7.4</v>
      </c>
      <c r="S52" s="52">
        <v>7.4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317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536</v>
      </c>
      <c r="R54" s="52" t="s">
        <v>536</v>
      </c>
      <c r="S54" s="52" t="s">
        <v>536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>
        <v>1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>
        <v>1</v>
      </c>
      <c r="R55" s="58">
        <v>1</v>
      </c>
      <c r="S55" s="58">
        <v>1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>
        <v>0.1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>
        <v>0.1</v>
      </c>
      <c r="R56" s="58">
        <v>0.1</v>
      </c>
      <c r="S56" s="58">
        <v>0.1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424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29" priority="26" stopIfTrue="1">
      <formula>I9=1</formula>
    </cfRule>
  </conditionalFormatting>
  <conditionalFormatting sqref="V28">
    <cfRule type="expression" dxfId="28" priority="2" stopIfTrue="1">
      <formula>$V$20=27</formula>
    </cfRule>
  </conditionalFormatting>
  <conditionalFormatting sqref="V30 V32 V34 V36 V38 V55">
    <cfRule type="expression" dxfId="27" priority="31" stopIfTrue="1">
      <formula>$V$20=27</formula>
    </cfRule>
  </conditionalFormatting>
  <conditionalFormatting sqref="V40:V42">
    <cfRule type="expression" dxfId="26" priority="3" stopIfTrue="1">
      <formula>$V$20=23</formula>
    </cfRule>
  </conditionalFormatting>
  <conditionalFormatting sqref="V43">
    <cfRule type="expression" dxfId="25" priority="1" stopIfTrue="1">
      <formula>$V$20=27</formula>
    </cfRule>
  </conditionalFormatting>
  <conditionalFormatting sqref="V45:V46">
    <cfRule type="expression" dxfId="24" priority="5" stopIfTrue="1">
      <formula>$V$20=24</formula>
    </cfRule>
  </conditionalFormatting>
  <conditionalFormatting sqref="V47">
    <cfRule type="expression" dxfId="23" priority="4" stopIfTrue="1">
      <formula>$V$20=27</formula>
    </cfRule>
  </conditionalFormatting>
  <conditionalFormatting sqref="V49:V50">
    <cfRule type="expression" dxfId="22" priority="29" stopIfTrue="1">
      <formula>$V$20=24</formula>
    </cfRule>
  </conditionalFormatting>
  <conditionalFormatting sqref="V53:V54">
    <cfRule type="expression" dxfId="21" priority="30" stopIfTrue="1">
      <formula>$V$20=26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rgb="FFFF6699"/>
  </sheetPr>
  <dimension ref="A1:U60"/>
  <sheetViews>
    <sheetView view="pageBreakPreview" zoomScaleNormal="100" zoomScaleSheetLayoutView="100" workbookViewId="0">
      <selection activeCell="B17" sqref="B17:I21"/>
    </sheetView>
  </sheetViews>
  <sheetFormatPr defaultColWidth="9" defaultRowHeight="13.5"/>
  <cols>
    <col min="1" max="1" width="9.5" style="25" customWidth="1"/>
    <col min="2" max="9" width="10" style="25" customWidth="1"/>
    <col min="10" max="10" width="4.125" style="25" customWidth="1"/>
    <col min="11" max="11" width="3" style="25" customWidth="1"/>
    <col min="12" max="12" width="2.25" style="25" customWidth="1"/>
    <col min="13" max="16384" width="9" style="25"/>
  </cols>
  <sheetData>
    <row r="1" spans="2:12" ht="14.1" customHeight="1">
      <c r="L1" s="322" t="s">
        <v>12</v>
      </c>
    </row>
    <row r="2" spans="2:12" ht="21.2" customHeight="1">
      <c r="L2" s="322"/>
    </row>
    <row r="3" spans="2:12" ht="7.5" customHeight="1" thickBot="1">
      <c r="L3" s="323"/>
    </row>
    <row r="4" spans="2:12" ht="14.25" customHeight="1">
      <c r="B4" s="2"/>
      <c r="C4" s="2"/>
      <c r="D4" s="2"/>
      <c r="E4" s="2"/>
      <c r="F4" s="2"/>
      <c r="G4" s="2"/>
      <c r="H4" s="2"/>
      <c r="I4" s="2"/>
      <c r="L4" s="318" t="s">
        <v>163</v>
      </c>
    </row>
    <row r="5" spans="2:12" ht="14.25" customHeight="1">
      <c r="B5" s="2"/>
      <c r="C5" s="2"/>
      <c r="D5" s="2"/>
      <c r="E5" s="2"/>
      <c r="F5" s="2"/>
      <c r="G5" s="2"/>
      <c r="H5" s="2"/>
      <c r="I5" s="2"/>
      <c r="L5" s="319"/>
    </row>
    <row r="6" spans="2:12" ht="14.25" customHeight="1">
      <c r="B6" s="2"/>
      <c r="C6" s="2"/>
      <c r="D6" s="2"/>
      <c r="L6" s="319"/>
    </row>
    <row r="7" spans="2:12" ht="14.25" customHeight="1">
      <c r="B7" s="2"/>
      <c r="C7" s="2"/>
      <c r="D7" s="2"/>
      <c r="L7" s="319"/>
    </row>
    <row r="8" spans="2:12" ht="14.25" customHeight="1">
      <c r="L8" s="319"/>
    </row>
    <row r="9" spans="2:12" ht="14.25" customHeight="1">
      <c r="L9" s="319"/>
    </row>
    <row r="10" spans="2:12" ht="14.25" customHeight="1" thickBot="1">
      <c r="L10" s="320"/>
    </row>
    <row r="11" spans="2:12" ht="14.25" customHeight="1">
      <c r="L11" s="318" t="s">
        <v>164</v>
      </c>
    </row>
    <row r="12" spans="2:12" ht="14.25" customHeight="1">
      <c r="B12" s="27"/>
      <c r="F12" s="3"/>
      <c r="G12" s="3"/>
      <c r="H12" s="3"/>
      <c r="L12" s="319"/>
    </row>
    <row r="13" spans="2:12" ht="14.25" customHeight="1" thickBot="1">
      <c r="B13" s="324" t="s">
        <v>213</v>
      </c>
      <c r="C13" s="324"/>
      <c r="D13" s="324"/>
      <c r="E13" s="324"/>
      <c r="F13" s="324"/>
      <c r="G13" s="324"/>
      <c r="H13" s="324"/>
      <c r="I13" s="324"/>
      <c r="L13" s="320"/>
    </row>
    <row r="14" spans="2:12" ht="14.25" customHeight="1">
      <c r="B14" s="324"/>
      <c r="C14" s="324"/>
      <c r="D14" s="324"/>
      <c r="E14" s="324"/>
      <c r="F14" s="324"/>
      <c r="G14" s="324"/>
      <c r="H14" s="324"/>
      <c r="I14" s="324"/>
      <c r="L14" s="318" t="s">
        <v>165</v>
      </c>
    </row>
    <row r="15" spans="2:12" ht="14.25" customHeight="1">
      <c r="B15" s="324"/>
      <c r="C15" s="324"/>
      <c r="D15" s="324"/>
      <c r="E15" s="324"/>
      <c r="F15" s="324"/>
      <c r="G15" s="324"/>
      <c r="H15" s="324"/>
      <c r="I15" s="324"/>
      <c r="L15" s="319"/>
    </row>
    <row r="16" spans="2:12" ht="14.25" customHeight="1" thickBot="1">
      <c r="L16" s="320"/>
    </row>
    <row r="17" spans="2:12" ht="14.25" customHeight="1">
      <c r="B17" s="338" t="s">
        <v>5</v>
      </c>
      <c r="C17" s="338"/>
      <c r="D17" s="338"/>
      <c r="E17" s="338"/>
      <c r="F17" s="338"/>
      <c r="G17" s="338"/>
      <c r="H17" s="338"/>
      <c r="I17" s="338"/>
      <c r="L17" s="318" t="s">
        <v>166</v>
      </c>
    </row>
    <row r="18" spans="2:12" ht="14.25" customHeight="1">
      <c r="B18" s="338"/>
      <c r="C18" s="338"/>
      <c r="D18" s="338"/>
      <c r="E18" s="338"/>
      <c r="F18" s="338"/>
      <c r="G18" s="338"/>
      <c r="H18" s="338"/>
      <c r="I18" s="338"/>
      <c r="L18" s="319"/>
    </row>
    <row r="19" spans="2:12" ht="14.25" customHeight="1">
      <c r="B19" s="338"/>
      <c r="C19" s="338"/>
      <c r="D19" s="338"/>
      <c r="E19" s="338"/>
      <c r="F19" s="338"/>
      <c r="G19" s="338"/>
      <c r="H19" s="338"/>
      <c r="I19" s="338"/>
      <c r="L19" s="319"/>
    </row>
    <row r="20" spans="2:12" ht="13.35" customHeight="1">
      <c r="B20" s="338"/>
      <c r="C20" s="338"/>
      <c r="D20" s="338"/>
      <c r="E20" s="338"/>
      <c r="F20" s="338"/>
      <c r="G20" s="338"/>
      <c r="H20" s="338"/>
      <c r="I20" s="338"/>
      <c r="L20" s="27">
        <v>27</v>
      </c>
    </row>
    <row r="21" spans="2:12" ht="14.25" customHeight="1">
      <c r="B21" s="338"/>
      <c r="C21" s="338"/>
      <c r="D21" s="338"/>
      <c r="E21" s="338"/>
      <c r="F21" s="338"/>
      <c r="G21" s="338"/>
      <c r="H21" s="338"/>
      <c r="I21" s="338"/>
      <c r="K21" s="326"/>
      <c r="L21" s="345" t="s">
        <v>276</v>
      </c>
    </row>
    <row r="22" spans="2:12" ht="14.25" customHeight="1">
      <c r="K22" s="326"/>
      <c r="L22" s="345"/>
    </row>
    <row r="23" spans="2:12" ht="14.25" customHeight="1" thickBot="1">
      <c r="K23" s="326"/>
      <c r="L23" s="346"/>
    </row>
    <row r="24" spans="2:12" ht="14.25" customHeight="1">
      <c r="K24" s="326"/>
      <c r="L24" s="341" t="s">
        <v>270</v>
      </c>
    </row>
    <row r="25" spans="2:12" ht="14.25" customHeight="1">
      <c r="K25" s="326"/>
      <c r="L25" s="342"/>
    </row>
    <row r="26" spans="2:12" ht="14.25" customHeight="1">
      <c r="K26" s="326"/>
      <c r="L26" s="342"/>
    </row>
    <row r="27" spans="2:12" ht="14.25" customHeight="1" thickBot="1">
      <c r="K27" s="326"/>
      <c r="L27" s="343"/>
    </row>
    <row r="28" spans="2:12" ht="14.25" customHeight="1">
      <c r="K28" s="326"/>
      <c r="L28" s="318" t="s">
        <v>181</v>
      </c>
    </row>
    <row r="29" spans="2:12" ht="14.25" customHeight="1" thickBot="1">
      <c r="K29" s="326"/>
      <c r="L29" s="319"/>
    </row>
    <row r="30" spans="2:12" ht="14.25" customHeight="1">
      <c r="K30" s="326"/>
      <c r="L30" s="318" t="s">
        <v>182</v>
      </c>
    </row>
    <row r="31" spans="2:12" ht="14.25" customHeight="1" thickBot="1">
      <c r="K31" s="326"/>
      <c r="L31" s="319"/>
    </row>
    <row r="32" spans="2:12" ht="14.25" customHeight="1">
      <c r="K32" s="326"/>
      <c r="L32" s="318" t="s">
        <v>0</v>
      </c>
    </row>
    <row r="33" spans="2:12" ht="14.25" customHeight="1" thickBot="1">
      <c r="K33" s="326"/>
      <c r="L33" s="319"/>
    </row>
    <row r="34" spans="2:12" ht="14.25" customHeight="1">
      <c r="K34" s="326"/>
      <c r="L34" s="318" t="s">
        <v>269</v>
      </c>
    </row>
    <row r="35" spans="2:12" ht="14.25" customHeight="1" thickBot="1">
      <c r="K35" s="326"/>
      <c r="L35" s="319"/>
    </row>
    <row r="36" spans="2:12" ht="14.25" customHeight="1">
      <c r="K36" s="326"/>
      <c r="L36" s="318" t="s">
        <v>183</v>
      </c>
    </row>
    <row r="37" spans="2:12" ht="14.25" customHeight="1" thickBot="1">
      <c r="B37" s="101"/>
      <c r="K37" s="326"/>
      <c r="L37" s="319"/>
    </row>
    <row r="38" spans="2:12" ht="14.25" customHeight="1">
      <c r="B38" s="102"/>
      <c r="K38" s="326"/>
      <c r="L38" s="318" t="s">
        <v>168</v>
      </c>
    </row>
    <row r="39" spans="2:12" ht="14.25" customHeight="1" thickBot="1">
      <c r="B39" s="6"/>
      <c r="K39" s="326"/>
      <c r="L39" s="319"/>
    </row>
    <row r="40" spans="2:12" ht="14.25" customHeight="1">
      <c r="B40" s="6"/>
      <c r="L40" s="341" t="s">
        <v>13</v>
      </c>
    </row>
    <row r="41" spans="2:12" ht="14.25" customHeight="1">
      <c r="B41" s="6"/>
      <c r="K41" s="103"/>
      <c r="L41" s="342"/>
    </row>
    <row r="42" spans="2:12" ht="14.25" customHeight="1" thickBot="1">
      <c r="B42" s="6"/>
      <c r="L42" s="343"/>
    </row>
    <row r="43" spans="2:12" ht="14.25" customHeight="1">
      <c r="B43" s="6"/>
      <c r="L43" s="318" t="s">
        <v>14</v>
      </c>
    </row>
    <row r="44" spans="2:12" ht="14.25" customHeight="1" thickBot="1">
      <c r="K44" s="326"/>
      <c r="L44" s="319"/>
    </row>
    <row r="45" spans="2:12" ht="14.25" customHeight="1">
      <c r="K45" s="326"/>
      <c r="L45" s="318" t="s">
        <v>277</v>
      </c>
    </row>
    <row r="46" spans="2:12" ht="14.25" customHeight="1" thickBot="1">
      <c r="K46" s="326"/>
      <c r="L46" s="319"/>
    </row>
    <row r="47" spans="2:12" ht="14.25" customHeight="1">
      <c r="K47" s="326"/>
      <c r="L47" s="337" t="s">
        <v>5</v>
      </c>
    </row>
    <row r="48" spans="2:12" ht="14.25" customHeight="1" thickBot="1">
      <c r="K48" s="326"/>
      <c r="L48" s="328"/>
    </row>
    <row r="49" spans="1:21" ht="14.25" customHeight="1" thickBot="1">
      <c r="K49" s="326"/>
      <c r="L49" s="65"/>
    </row>
    <row r="50" spans="1:21" ht="14.25" customHeight="1">
      <c r="K50" s="326"/>
      <c r="L50" s="62"/>
    </row>
    <row r="51" spans="1:21" ht="14.25" customHeight="1" thickBot="1">
      <c r="K51" s="326"/>
      <c r="L51" s="65"/>
    </row>
    <row r="52" spans="1:21" ht="14.25" customHeight="1">
      <c r="K52" s="326"/>
      <c r="L52" s="62"/>
    </row>
    <row r="53" spans="1:21" ht="14.25" customHeight="1" thickBot="1">
      <c r="K53" s="326"/>
      <c r="L53" s="65"/>
    </row>
    <row r="54" spans="1:21" ht="14.25" customHeight="1">
      <c r="K54" s="326"/>
      <c r="L54" s="62"/>
    </row>
    <row r="55" spans="1:21" ht="14.25" customHeight="1" thickBot="1">
      <c r="K55" s="326"/>
      <c r="L55" s="65"/>
    </row>
    <row r="56" spans="1:21" ht="14.25" customHeight="1">
      <c r="K56" s="326"/>
      <c r="L56" s="332"/>
    </row>
    <row r="57" spans="1:21" ht="14.25" customHeight="1" thickBot="1">
      <c r="K57" s="326"/>
      <c r="L57" s="333"/>
    </row>
    <row r="58" spans="1:21" ht="14.25" customHeight="1">
      <c r="K58" s="326"/>
      <c r="L58" s="24"/>
    </row>
    <row r="59" spans="1:21" ht="14.45" customHeight="1">
      <c r="K59" s="326"/>
    </row>
    <row r="60" spans="1:21" ht="27.95" customHeight="1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M60" s="24"/>
      <c r="N60" s="24"/>
      <c r="O60" s="24"/>
      <c r="P60" s="24"/>
      <c r="Q60" s="24"/>
      <c r="R60" s="24"/>
      <c r="S60" s="24"/>
      <c r="T60" s="24"/>
      <c r="U60" s="24"/>
    </row>
  </sheetData>
  <mergeCells count="23">
    <mergeCell ref="B13:I15"/>
    <mergeCell ref="B17:I21"/>
    <mergeCell ref="K44:K59"/>
    <mergeCell ref="K21:K39"/>
    <mergeCell ref="L56:L57"/>
    <mergeCell ref="L21:L23"/>
    <mergeCell ref="L36:L37"/>
    <mergeCell ref="L28:L29"/>
    <mergeCell ref="L24:L27"/>
    <mergeCell ref="L30:L31"/>
    <mergeCell ref="L32:L33"/>
    <mergeCell ref="L34:L35"/>
    <mergeCell ref="L1:L3"/>
    <mergeCell ref="L4:L10"/>
    <mergeCell ref="L11:L13"/>
    <mergeCell ref="L14:L16"/>
    <mergeCell ref="L17:L19"/>
    <mergeCell ref="A60:K60"/>
    <mergeCell ref="L45:L46"/>
    <mergeCell ref="L43:L44"/>
    <mergeCell ref="L38:L39"/>
    <mergeCell ref="L40:L42"/>
    <mergeCell ref="L47:L48"/>
  </mergeCells>
  <phoneticPr fontId="22"/>
  <conditionalFormatting sqref="L11">
    <cfRule type="expression" dxfId="20" priority="18" stopIfTrue="1">
      <formula>XFC9=1</formula>
    </cfRule>
  </conditionalFormatting>
  <conditionalFormatting sqref="L28 L30 L32 L34 L36 L38">
    <cfRule type="expression" dxfId="19" priority="2" stopIfTrue="1">
      <formula>$W$20=27</formula>
    </cfRule>
  </conditionalFormatting>
  <conditionalFormatting sqref="L40:L42">
    <cfRule type="expression" dxfId="18" priority="3" stopIfTrue="1">
      <formula>$W$20=23</formula>
    </cfRule>
  </conditionalFormatting>
  <conditionalFormatting sqref="L43 L45">
    <cfRule type="expression" dxfId="17" priority="1" stopIfTrue="1">
      <formula>$W$20=27</formula>
    </cfRule>
  </conditionalFormatting>
  <conditionalFormatting sqref="L47:L48">
    <cfRule type="expression" dxfId="16" priority="5" stopIfTrue="1">
      <formula>$W$20=24</formula>
    </cfRule>
  </conditionalFormatting>
  <conditionalFormatting sqref="L49">
    <cfRule type="expression" dxfId="15" priority="31" stopIfTrue="1">
      <formula>$L$20=23</formula>
    </cfRule>
  </conditionalFormatting>
  <conditionalFormatting sqref="L50:L51">
    <cfRule type="expression" dxfId="14" priority="32" stopIfTrue="1">
      <formula>$L$20=24</formula>
    </cfRule>
  </conditionalFormatting>
  <conditionalFormatting sqref="L52:L53">
    <cfRule type="expression" dxfId="13" priority="33" stopIfTrue="1">
      <formula>$L$20=25</formula>
    </cfRule>
  </conditionalFormatting>
  <conditionalFormatting sqref="L54:L55">
    <cfRule type="expression" dxfId="12" priority="34" stopIfTrue="1">
      <formula>$L$20=26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headerFooter alignWithMargins="0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8">
    <tabColor rgb="FFFF6699"/>
  </sheetPr>
  <dimension ref="A1:AA60"/>
  <sheetViews>
    <sheetView view="pageBreakPreview" zoomScaleNormal="12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234</v>
      </c>
      <c r="B1" s="24"/>
      <c r="C1" s="24"/>
      <c r="D1" s="24"/>
      <c r="G1" s="26"/>
      <c r="H1" s="26"/>
      <c r="I1" s="27">
        <v>119</v>
      </c>
      <c r="K1" s="23" t="str">
        <f>A1</f>
        <v>第１章基準項目／名立区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70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名立小泊地区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11.6</v>
      </c>
      <c r="E5" s="38">
        <v>16.899999999999999</v>
      </c>
      <c r="F5" s="38">
        <v>21.3</v>
      </c>
      <c r="G5" s="38">
        <v>25</v>
      </c>
      <c r="H5" s="38">
        <v>28.3</v>
      </c>
      <c r="I5" s="39">
        <v>29</v>
      </c>
      <c r="J5" s="9"/>
      <c r="K5" s="8" t="s">
        <v>115</v>
      </c>
      <c r="L5" s="40">
        <v>24.4</v>
      </c>
      <c r="M5" s="38">
        <v>19.399999999999999</v>
      </c>
      <c r="N5" s="38">
        <v>12</v>
      </c>
      <c r="O5" s="38">
        <v>7</v>
      </c>
      <c r="P5" s="38">
        <v>4.9000000000000004</v>
      </c>
      <c r="Q5" s="41">
        <v>7.4</v>
      </c>
      <c r="R5" s="40">
        <f>MAX(D5:I5,L5:Q5)</f>
        <v>29</v>
      </c>
      <c r="S5" s="38">
        <f>MIN(D5:I5,L5:Q5)</f>
        <v>4.9000000000000004</v>
      </c>
      <c r="T5" s="38">
        <f>AVERAGE(D5:I5,L5:Q5)</f>
        <v>17.266666666666669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9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108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2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/>
      <c r="E8" s="52" t="s">
        <v>419</v>
      </c>
      <c r="F8" s="52"/>
      <c r="G8" s="52"/>
      <c r="H8" s="52"/>
      <c r="I8" s="53"/>
      <c r="J8" s="13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/>
      <c r="E9" s="52" t="s">
        <v>420</v>
      </c>
      <c r="F9" s="52"/>
      <c r="G9" s="52"/>
      <c r="H9" s="52"/>
      <c r="I9" s="53"/>
      <c r="J9" s="14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/>
      <c r="E10" s="58" t="s">
        <v>421</v>
      </c>
      <c r="F10" s="58"/>
      <c r="G10" s="58"/>
      <c r="H10" s="58"/>
      <c r="I10" s="36"/>
      <c r="J10" s="13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/>
      <c r="E11" s="45" t="s">
        <v>421</v>
      </c>
      <c r="F11" s="45"/>
      <c r="G11" s="45"/>
      <c r="H11" s="45"/>
      <c r="I11" s="46"/>
      <c r="J11" s="13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276" t="s">
        <v>129</v>
      </c>
      <c r="D12" s="240"/>
      <c r="E12" s="185" t="s">
        <v>421</v>
      </c>
      <c r="F12" s="185"/>
      <c r="G12" s="185"/>
      <c r="H12" s="185"/>
      <c r="I12" s="206"/>
      <c r="J12" s="300"/>
      <c r="K12" s="243">
        <v>7</v>
      </c>
      <c r="L12" s="212"/>
      <c r="M12" s="185"/>
      <c r="N12" s="185"/>
      <c r="O12" s="185"/>
      <c r="P12" s="185"/>
      <c r="Q12" s="211"/>
      <c r="R12" s="212" t="s">
        <v>245</v>
      </c>
      <c r="S12" s="185" t="s">
        <v>245</v>
      </c>
      <c r="T12" s="185" t="s">
        <v>245</v>
      </c>
      <c r="U12" s="206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276" t="s">
        <v>295</v>
      </c>
      <c r="D13" s="240"/>
      <c r="E13" s="185" t="s">
        <v>422</v>
      </c>
      <c r="F13" s="185"/>
      <c r="G13" s="185"/>
      <c r="H13" s="185" t="s">
        <v>422</v>
      </c>
      <c r="I13" s="206"/>
      <c r="J13" s="300"/>
      <c r="K13" s="243">
        <v>8</v>
      </c>
      <c r="L13" s="212"/>
      <c r="M13" s="185" t="s">
        <v>422</v>
      </c>
      <c r="N13" s="185"/>
      <c r="O13" s="185"/>
      <c r="P13" s="185" t="s">
        <v>422</v>
      </c>
      <c r="Q13" s="211"/>
      <c r="R13" s="212" t="s">
        <v>253</v>
      </c>
      <c r="S13" s="185" t="s">
        <v>253</v>
      </c>
      <c r="T13" s="185" t="s">
        <v>253</v>
      </c>
      <c r="U13" s="206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276" t="s">
        <v>194</v>
      </c>
      <c r="D14" s="240"/>
      <c r="E14" s="185" t="s">
        <v>244</v>
      </c>
      <c r="F14" s="185"/>
      <c r="G14" s="185"/>
      <c r="H14" s="185"/>
      <c r="I14" s="206"/>
      <c r="J14" s="300"/>
      <c r="K14" s="243">
        <v>9</v>
      </c>
      <c r="L14" s="212"/>
      <c r="M14" s="185"/>
      <c r="N14" s="185"/>
      <c r="O14" s="185"/>
      <c r="P14" s="185"/>
      <c r="Q14" s="211"/>
      <c r="R14" s="212" t="s">
        <v>244</v>
      </c>
      <c r="S14" s="185" t="s">
        <v>244</v>
      </c>
      <c r="T14" s="185" t="s">
        <v>244</v>
      </c>
      <c r="U14" s="206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274" t="s">
        <v>129</v>
      </c>
      <c r="D15" s="262"/>
      <c r="E15" s="199" t="s">
        <v>245</v>
      </c>
      <c r="F15" s="199"/>
      <c r="G15" s="199"/>
      <c r="H15" s="199" t="s">
        <v>245</v>
      </c>
      <c r="I15" s="204"/>
      <c r="J15" s="300"/>
      <c r="K15" s="246">
        <v>10</v>
      </c>
      <c r="L15" s="214"/>
      <c r="M15" s="199" t="s">
        <v>245</v>
      </c>
      <c r="N15" s="199"/>
      <c r="O15" s="199"/>
      <c r="P15" s="199" t="s">
        <v>245</v>
      </c>
      <c r="Q15" s="213"/>
      <c r="R15" s="214" t="s">
        <v>245</v>
      </c>
      <c r="S15" s="199" t="s">
        <v>245</v>
      </c>
      <c r="T15" s="199" t="s">
        <v>245</v>
      </c>
      <c r="U15" s="204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275" t="s">
        <v>132</v>
      </c>
      <c r="D16" s="259"/>
      <c r="E16" s="196">
        <v>0.1</v>
      </c>
      <c r="F16" s="196"/>
      <c r="G16" s="196"/>
      <c r="H16" s="196"/>
      <c r="I16" s="205"/>
      <c r="J16" s="307"/>
      <c r="K16" s="248">
        <v>11</v>
      </c>
      <c r="L16" s="210"/>
      <c r="M16" s="196"/>
      <c r="N16" s="196"/>
      <c r="O16" s="196"/>
      <c r="P16" s="196"/>
      <c r="Q16" s="209"/>
      <c r="R16" s="186">
        <f>MAX(D16:I16,L16:Q16)</f>
        <v>0.1</v>
      </c>
      <c r="S16" s="187">
        <f>MIN(D16:I16,L16:Q16)</f>
        <v>0.1</v>
      </c>
      <c r="T16" s="187">
        <f>AVERAGE(D16:I16,L16:Q16)</f>
        <v>0.1</v>
      </c>
      <c r="U16" s="205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276" t="s">
        <v>133</v>
      </c>
      <c r="D17" s="240"/>
      <c r="E17" s="185" t="s">
        <v>423</v>
      </c>
      <c r="F17" s="185"/>
      <c r="G17" s="185"/>
      <c r="H17" s="185"/>
      <c r="I17" s="206"/>
      <c r="J17" s="255"/>
      <c r="K17" s="243">
        <v>12</v>
      </c>
      <c r="L17" s="212"/>
      <c r="M17" s="185"/>
      <c r="N17" s="185"/>
      <c r="O17" s="185"/>
      <c r="P17" s="185"/>
      <c r="Q17" s="211"/>
      <c r="R17" s="210" t="s">
        <v>251</v>
      </c>
      <c r="S17" s="196" t="s">
        <v>251</v>
      </c>
      <c r="T17" s="196" t="s">
        <v>251</v>
      </c>
      <c r="U17" s="206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276" t="s">
        <v>195</v>
      </c>
      <c r="D18" s="240"/>
      <c r="E18" s="185" t="s">
        <v>424</v>
      </c>
      <c r="F18" s="185"/>
      <c r="G18" s="185"/>
      <c r="H18" s="185"/>
      <c r="I18" s="206"/>
      <c r="J18" s="307"/>
      <c r="K18" s="243">
        <v>13</v>
      </c>
      <c r="L18" s="212"/>
      <c r="M18" s="185"/>
      <c r="N18" s="185"/>
      <c r="O18" s="185"/>
      <c r="P18" s="185"/>
      <c r="Q18" s="211"/>
      <c r="R18" s="212" t="s">
        <v>252</v>
      </c>
      <c r="S18" s="185" t="s">
        <v>252</v>
      </c>
      <c r="T18" s="185" t="s">
        <v>252</v>
      </c>
      <c r="U18" s="206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276" t="s">
        <v>135</v>
      </c>
      <c r="D19" s="240"/>
      <c r="E19" s="185" t="s">
        <v>246</v>
      </c>
      <c r="F19" s="185"/>
      <c r="G19" s="185"/>
      <c r="H19" s="185"/>
      <c r="I19" s="206"/>
      <c r="J19" s="299"/>
      <c r="K19" s="243">
        <v>14</v>
      </c>
      <c r="L19" s="212"/>
      <c r="M19" s="185"/>
      <c r="N19" s="185"/>
      <c r="O19" s="185"/>
      <c r="P19" s="185"/>
      <c r="Q19" s="211"/>
      <c r="R19" s="212" t="s">
        <v>246</v>
      </c>
      <c r="S19" s="185" t="s">
        <v>246</v>
      </c>
      <c r="T19" s="185" t="s">
        <v>246</v>
      </c>
      <c r="U19" s="206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274" t="s">
        <v>131</v>
      </c>
      <c r="D20" s="262"/>
      <c r="E20" s="199" t="s">
        <v>425</v>
      </c>
      <c r="F20" s="199"/>
      <c r="G20" s="199"/>
      <c r="H20" s="199"/>
      <c r="I20" s="204"/>
      <c r="J20" s="300"/>
      <c r="K20" s="246">
        <v>15</v>
      </c>
      <c r="L20" s="214"/>
      <c r="M20" s="199"/>
      <c r="N20" s="199"/>
      <c r="O20" s="199"/>
      <c r="P20" s="199"/>
      <c r="Q20" s="213"/>
      <c r="R20" s="214" t="s">
        <v>250</v>
      </c>
      <c r="S20" s="199" t="s">
        <v>250</v>
      </c>
      <c r="T20" s="199" t="s">
        <v>250</v>
      </c>
      <c r="U20" s="204">
        <f t="shared" si="0"/>
        <v>1</v>
      </c>
      <c r="W20" s="27">
        <v>27</v>
      </c>
    </row>
    <row r="21" spans="1:23" ht="26.85" customHeight="1">
      <c r="A21" s="10">
        <v>16</v>
      </c>
      <c r="B21" s="81" t="s">
        <v>265</v>
      </c>
      <c r="C21" s="275" t="s">
        <v>136</v>
      </c>
      <c r="D21" s="259"/>
      <c r="E21" s="196" t="s">
        <v>426</v>
      </c>
      <c r="F21" s="196"/>
      <c r="G21" s="196"/>
      <c r="H21" s="196"/>
      <c r="I21" s="205"/>
      <c r="J21" s="300"/>
      <c r="K21" s="248">
        <v>16</v>
      </c>
      <c r="L21" s="210"/>
      <c r="M21" s="196"/>
      <c r="N21" s="196"/>
      <c r="O21" s="196"/>
      <c r="P21" s="196"/>
      <c r="Q21" s="209"/>
      <c r="R21" s="210" t="s">
        <v>244</v>
      </c>
      <c r="S21" s="196" t="s">
        <v>244</v>
      </c>
      <c r="T21" s="196" t="s">
        <v>244</v>
      </c>
      <c r="U21" s="205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276" t="s">
        <v>137</v>
      </c>
      <c r="D22" s="240"/>
      <c r="E22" s="185" t="s">
        <v>422</v>
      </c>
      <c r="F22" s="185"/>
      <c r="G22" s="185"/>
      <c r="H22" s="185"/>
      <c r="I22" s="206"/>
      <c r="J22" s="300"/>
      <c r="K22" s="243">
        <v>17</v>
      </c>
      <c r="L22" s="212"/>
      <c r="M22" s="185"/>
      <c r="N22" s="185"/>
      <c r="O22" s="185"/>
      <c r="P22" s="185"/>
      <c r="Q22" s="211"/>
      <c r="R22" s="212" t="s">
        <v>253</v>
      </c>
      <c r="S22" s="185" t="s">
        <v>253</v>
      </c>
      <c r="T22" s="185" t="s">
        <v>253</v>
      </c>
      <c r="U22" s="206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276" t="s">
        <v>7</v>
      </c>
      <c r="D23" s="240"/>
      <c r="E23" s="185" t="s">
        <v>421</v>
      </c>
      <c r="F23" s="185"/>
      <c r="G23" s="185"/>
      <c r="H23" s="185"/>
      <c r="I23" s="206"/>
      <c r="J23" s="300"/>
      <c r="K23" s="243">
        <v>18</v>
      </c>
      <c r="L23" s="212"/>
      <c r="M23" s="185"/>
      <c r="N23" s="185"/>
      <c r="O23" s="185"/>
      <c r="P23" s="185"/>
      <c r="Q23" s="211"/>
      <c r="R23" s="212" t="s">
        <v>245</v>
      </c>
      <c r="S23" s="185" t="s">
        <v>245</v>
      </c>
      <c r="T23" s="185" t="s">
        <v>245</v>
      </c>
      <c r="U23" s="206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276" t="s">
        <v>7</v>
      </c>
      <c r="D24" s="240"/>
      <c r="E24" s="185" t="s">
        <v>421</v>
      </c>
      <c r="F24" s="185"/>
      <c r="G24" s="185"/>
      <c r="H24" s="185"/>
      <c r="I24" s="206"/>
      <c r="J24" s="300"/>
      <c r="K24" s="243">
        <v>19</v>
      </c>
      <c r="L24" s="212"/>
      <c r="M24" s="185"/>
      <c r="N24" s="185"/>
      <c r="O24" s="185"/>
      <c r="P24" s="185"/>
      <c r="Q24" s="211"/>
      <c r="R24" s="212" t="s">
        <v>245</v>
      </c>
      <c r="S24" s="185" t="s">
        <v>245</v>
      </c>
      <c r="T24" s="185" t="s">
        <v>245</v>
      </c>
      <c r="U24" s="206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274" t="s">
        <v>129</v>
      </c>
      <c r="D25" s="262"/>
      <c r="E25" s="199" t="s">
        <v>421</v>
      </c>
      <c r="F25" s="199"/>
      <c r="G25" s="199"/>
      <c r="H25" s="199"/>
      <c r="I25" s="204"/>
      <c r="J25" s="300"/>
      <c r="K25" s="246">
        <v>20</v>
      </c>
      <c r="L25" s="214"/>
      <c r="M25" s="199"/>
      <c r="N25" s="199"/>
      <c r="O25" s="199"/>
      <c r="P25" s="199"/>
      <c r="Q25" s="213"/>
      <c r="R25" s="214" t="s">
        <v>245</v>
      </c>
      <c r="S25" s="199" t="s">
        <v>245</v>
      </c>
      <c r="T25" s="199" t="s">
        <v>245</v>
      </c>
      <c r="U25" s="204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275" t="s">
        <v>139</v>
      </c>
      <c r="D26" s="259"/>
      <c r="E26" s="196" t="s">
        <v>258</v>
      </c>
      <c r="F26" s="196"/>
      <c r="G26" s="196"/>
      <c r="H26" s="196">
        <v>0.08</v>
      </c>
      <c r="I26" s="205"/>
      <c r="J26" s="255"/>
      <c r="K26" s="248">
        <v>21</v>
      </c>
      <c r="L26" s="210"/>
      <c r="M26" s="196">
        <v>7.0000000000000007E-2</v>
      </c>
      <c r="N26" s="196"/>
      <c r="O26" s="196"/>
      <c r="P26" s="196" t="s">
        <v>258</v>
      </c>
      <c r="Q26" s="209"/>
      <c r="R26" s="216">
        <v>0.08</v>
      </c>
      <c r="S26" s="196" t="s">
        <v>258</v>
      </c>
      <c r="T26" s="196" t="s">
        <v>258</v>
      </c>
      <c r="U26" s="205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276" t="s">
        <v>137</v>
      </c>
      <c r="D27" s="240"/>
      <c r="E27" s="185" t="s">
        <v>253</v>
      </c>
      <c r="F27" s="185"/>
      <c r="G27" s="185"/>
      <c r="H27" s="185" t="s">
        <v>253</v>
      </c>
      <c r="I27" s="206"/>
      <c r="J27" s="300"/>
      <c r="K27" s="243">
        <v>22</v>
      </c>
      <c r="L27" s="212"/>
      <c r="M27" s="185" t="s">
        <v>253</v>
      </c>
      <c r="N27" s="185"/>
      <c r="O27" s="185"/>
      <c r="P27" s="185" t="s">
        <v>253</v>
      </c>
      <c r="Q27" s="211"/>
      <c r="R27" s="212" t="s">
        <v>253</v>
      </c>
      <c r="S27" s="185" t="s">
        <v>253</v>
      </c>
      <c r="T27" s="185" t="s">
        <v>253</v>
      </c>
      <c r="U27" s="206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276" t="s">
        <v>197</v>
      </c>
      <c r="D28" s="240"/>
      <c r="E28" s="185">
        <v>2E-3</v>
      </c>
      <c r="F28" s="185"/>
      <c r="G28" s="185"/>
      <c r="H28" s="185">
        <v>2E-3</v>
      </c>
      <c r="I28" s="206"/>
      <c r="J28" s="300"/>
      <c r="K28" s="243">
        <v>23</v>
      </c>
      <c r="L28" s="212"/>
      <c r="M28" s="185">
        <v>4.0000000000000001E-3</v>
      </c>
      <c r="N28" s="185"/>
      <c r="O28" s="185"/>
      <c r="P28" s="185" t="s">
        <v>245</v>
      </c>
      <c r="Q28" s="211"/>
      <c r="R28" s="212">
        <v>4.0000000000000001E-3</v>
      </c>
      <c r="S28" s="185" t="s">
        <v>245</v>
      </c>
      <c r="T28" s="198">
        <v>2.2499999999999998E-3</v>
      </c>
      <c r="U28" s="206">
        <f t="shared" si="0"/>
        <v>4</v>
      </c>
      <c r="W28" s="318" t="s">
        <v>278</v>
      </c>
    </row>
    <row r="29" spans="1:23" ht="14.25" customHeight="1" thickBot="1">
      <c r="A29" s="11">
        <v>24</v>
      </c>
      <c r="B29" s="49" t="s">
        <v>92</v>
      </c>
      <c r="C29" s="276" t="s">
        <v>207</v>
      </c>
      <c r="D29" s="240"/>
      <c r="E29" s="185" t="s">
        <v>259</v>
      </c>
      <c r="F29" s="185"/>
      <c r="G29" s="185"/>
      <c r="H29" s="185" t="s">
        <v>259</v>
      </c>
      <c r="I29" s="206"/>
      <c r="J29" s="300"/>
      <c r="K29" s="243">
        <v>24</v>
      </c>
      <c r="L29" s="212"/>
      <c r="M29" s="185" t="s">
        <v>259</v>
      </c>
      <c r="N29" s="185"/>
      <c r="O29" s="185"/>
      <c r="P29" s="185" t="s">
        <v>259</v>
      </c>
      <c r="Q29" s="211"/>
      <c r="R29" s="212" t="s">
        <v>259</v>
      </c>
      <c r="S29" s="185" t="s">
        <v>259</v>
      </c>
      <c r="T29" s="185" t="s">
        <v>259</v>
      </c>
      <c r="U29" s="206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274" t="s">
        <v>140</v>
      </c>
      <c r="D30" s="262"/>
      <c r="E30" s="199">
        <v>1E-3</v>
      </c>
      <c r="F30" s="199"/>
      <c r="G30" s="199"/>
      <c r="H30" s="199">
        <v>5.0000000000000001E-3</v>
      </c>
      <c r="I30" s="204"/>
      <c r="J30" s="300"/>
      <c r="K30" s="246">
        <v>25</v>
      </c>
      <c r="L30" s="214"/>
      <c r="M30" s="199">
        <v>2E-3</v>
      </c>
      <c r="N30" s="199"/>
      <c r="O30" s="199"/>
      <c r="P30" s="199">
        <v>3.0000000000000001E-3</v>
      </c>
      <c r="Q30" s="213"/>
      <c r="R30" s="214">
        <f>MAX(D30:I30,L30:Q30)</f>
        <v>5.0000000000000001E-3</v>
      </c>
      <c r="S30" s="199">
        <f>MIN(D30:I30,L30:Q30)</f>
        <v>1E-3</v>
      </c>
      <c r="T30" s="220">
        <f>AVERAGE(D30:I30,L30:Q30)</f>
        <v>2.7499999999999998E-3</v>
      </c>
      <c r="U30" s="204">
        <f t="shared" si="0"/>
        <v>4</v>
      </c>
      <c r="W30" s="318" t="s">
        <v>279</v>
      </c>
    </row>
    <row r="31" spans="1:23" ht="14.25" customHeight="1" thickBot="1">
      <c r="A31" s="10">
        <v>26</v>
      </c>
      <c r="B31" s="42" t="s">
        <v>176</v>
      </c>
      <c r="C31" s="275" t="s">
        <v>129</v>
      </c>
      <c r="D31" s="259"/>
      <c r="E31" s="196" t="s">
        <v>245</v>
      </c>
      <c r="F31" s="196"/>
      <c r="G31" s="196"/>
      <c r="H31" s="196" t="s">
        <v>245</v>
      </c>
      <c r="I31" s="205"/>
      <c r="J31" s="300"/>
      <c r="K31" s="248">
        <v>26</v>
      </c>
      <c r="L31" s="210"/>
      <c r="M31" s="196" t="s">
        <v>245</v>
      </c>
      <c r="N31" s="196"/>
      <c r="O31" s="196"/>
      <c r="P31" s="196" t="s">
        <v>245</v>
      </c>
      <c r="Q31" s="209"/>
      <c r="R31" s="210" t="s">
        <v>245</v>
      </c>
      <c r="S31" s="196" t="s">
        <v>245</v>
      </c>
      <c r="T31" s="196" t="s">
        <v>245</v>
      </c>
      <c r="U31" s="205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276" t="s">
        <v>140</v>
      </c>
      <c r="D32" s="240"/>
      <c r="E32" s="185">
        <v>5.0000000000000001E-3</v>
      </c>
      <c r="F32" s="185"/>
      <c r="G32" s="185"/>
      <c r="H32" s="185">
        <v>1.2E-2</v>
      </c>
      <c r="I32" s="206"/>
      <c r="J32" s="300"/>
      <c r="K32" s="243">
        <v>27</v>
      </c>
      <c r="L32" s="212"/>
      <c r="M32" s="185">
        <v>8.9999999999999993E-3</v>
      </c>
      <c r="N32" s="185"/>
      <c r="O32" s="185"/>
      <c r="P32" s="185">
        <v>5.0000000000000001E-3</v>
      </c>
      <c r="Q32" s="211"/>
      <c r="R32" s="212">
        <f>MAX(D32:I32,L32:Q32)</f>
        <v>1.2E-2</v>
      </c>
      <c r="S32" s="185">
        <f>MIN(D32:I32,L32:Q32)</f>
        <v>5.0000000000000001E-3</v>
      </c>
      <c r="T32" s="198">
        <f>AVERAGE(D32:I32,L32:Q32)</f>
        <v>7.7500000000000008E-3</v>
      </c>
      <c r="U32" s="206">
        <f t="shared" si="0"/>
        <v>4</v>
      </c>
      <c r="W32" s="318" t="s">
        <v>280</v>
      </c>
    </row>
    <row r="33" spans="1:27" ht="14.25" customHeight="1" thickBot="1">
      <c r="A33" s="11">
        <v>28</v>
      </c>
      <c r="B33" s="49" t="s">
        <v>95</v>
      </c>
      <c r="C33" s="276" t="s">
        <v>207</v>
      </c>
      <c r="D33" s="240"/>
      <c r="E33" s="185" t="s">
        <v>259</v>
      </c>
      <c r="F33" s="185"/>
      <c r="G33" s="185"/>
      <c r="H33" s="185" t="s">
        <v>259</v>
      </c>
      <c r="I33" s="206"/>
      <c r="J33" s="255"/>
      <c r="K33" s="243">
        <v>28</v>
      </c>
      <c r="L33" s="212"/>
      <c r="M33" s="185" t="s">
        <v>259</v>
      </c>
      <c r="N33" s="185"/>
      <c r="O33" s="185"/>
      <c r="P33" s="185" t="s">
        <v>259</v>
      </c>
      <c r="Q33" s="211"/>
      <c r="R33" s="212" t="s">
        <v>259</v>
      </c>
      <c r="S33" s="185" t="s">
        <v>259</v>
      </c>
      <c r="T33" s="185" t="s">
        <v>259</v>
      </c>
      <c r="U33" s="206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276" t="s">
        <v>138</v>
      </c>
      <c r="D34" s="240"/>
      <c r="E34" s="185">
        <v>2E-3</v>
      </c>
      <c r="F34" s="185"/>
      <c r="G34" s="185"/>
      <c r="H34" s="185">
        <v>4.0000000000000001E-3</v>
      </c>
      <c r="I34" s="206"/>
      <c r="J34" s="300"/>
      <c r="K34" s="243">
        <v>29</v>
      </c>
      <c r="L34" s="212"/>
      <c r="M34" s="185">
        <v>3.0000000000000001E-3</v>
      </c>
      <c r="N34" s="185"/>
      <c r="O34" s="185"/>
      <c r="P34" s="185">
        <v>2E-3</v>
      </c>
      <c r="Q34" s="211"/>
      <c r="R34" s="212">
        <f>MAX(D34:I34,L34:Q34)</f>
        <v>4.0000000000000001E-3</v>
      </c>
      <c r="S34" s="185">
        <f>MIN(D34:I34,L34:Q34)</f>
        <v>2E-3</v>
      </c>
      <c r="T34" s="198">
        <f>AVERAGE(D34:I34,L34:Q34)</f>
        <v>2.7500000000000003E-3</v>
      </c>
      <c r="U34" s="206">
        <f t="shared" si="0"/>
        <v>4</v>
      </c>
      <c r="W34" s="318" t="s">
        <v>281</v>
      </c>
    </row>
    <row r="35" spans="1:27" ht="14.25" customHeight="1" thickBot="1">
      <c r="A35" s="8">
        <v>30</v>
      </c>
      <c r="B35" s="35" t="s">
        <v>97</v>
      </c>
      <c r="C35" s="274" t="s">
        <v>142</v>
      </c>
      <c r="D35" s="262"/>
      <c r="E35" s="199" t="s">
        <v>245</v>
      </c>
      <c r="F35" s="199"/>
      <c r="G35" s="199"/>
      <c r="H35" s="199">
        <v>1E-3</v>
      </c>
      <c r="I35" s="204"/>
      <c r="J35" s="300"/>
      <c r="K35" s="246">
        <v>30</v>
      </c>
      <c r="L35" s="214"/>
      <c r="M35" s="199" t="s">
        <v>245</v>
      </c>
      <c r="N35" s="199"/>
      <c r="O35" s="199"/>
      <c r="P35" s="199" t="s">
        <v>245</v>
      </c>
      <c r="Q35" s="213"/>
      <c r="R35" s="214">
        <v>1E-3</v>
      </c>
      <c r="S35" s="199" t="s">
        <v>245</v>
      </c>
      <c r="T35" s="199" t="s">
        <v>245</v>
      </c>
      <c r="U35" s="204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275" t="s">
        <v>143</v>
      </c>
      <c r="D36" s="259"/>
      <c r="E36" s="196" t="s">
        <v>260</v>
      </c>
      <c r="F36" s="196"/>
      <c r="G36" s="196"/>
      <c r="H36" s="196" t="s">
        <v>260</v>
      </c>
      <c r="I36" s="205"/>
      <c r="J36" s="300"/>
      <c r="K36" s="248">
        <v>31</v>
      </c>
      <c r="L36" s="210"/>
      <c r="M36" s="196" t="s">
        <v>260</v>
      </c>
      <c r="N36" s="196"/>
      <c r="O36" s="196"/>
      <c r="P36" s="196" t="s">
        <v>260</v>
      </c>
      <c r="Q36" s="209"/>
      <c r="R36" s="210" t="s">
        <v>260</v>
      </c>
      <c r="S36" s="196" t="s">
        <v>260</v>
      </c>
      <c r="T36" s="196" t="s">
        <v>260</v>
      </c>
      <c r="U36" s="205">
        <f t="shared" si="0"/>
        <v>4</v>
      </c>
      <c r="W36" s="318" t="s">
        <v>282</v>
      </c>
    </row>
    <row r="37" spans="1:27" ht="14.25" customHeight="1" thickBot="1">
      <c r="A37" s="11">
        <v>32</v>
      </c>
      <c r="B37" s="49" t="s">
        <v>99</v>
      </c>
      <c r="C37" s="276" t="s">
        <v>134</v>
      </c>
      <c r="D37" s="240"/>
      <c r="E37" s="185" t="s">
        <v>427</v>
      </c>
      <c r="F37" s="185"/>
      <c r="G37" s="185"/>
      <c r="H37" s="185"/>
      <c r="I37" s="206"/>
      <c r="J37" s="255"/>
      <c r="K37" s="243">
        <v>32</v>
      </c>
      <c r="L37" s="212"/>
      <c r="M37" s="185"/>
      <c r="N37" s="185"/>
      <c r="O37" s="185"/>
      <c r="P37" s="185"/>
      <c r="Q37" s="211"/>
      <c r="R37" s="212" t="s">
        <v>254</v>
      </c>
      <c r="S37" s="185" t="s">
        <v>254</v>
      </c>
      <c r="T37" s="185" t="s">
        <v>254</v>
      </c>
      <c r="U37" s="206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276" t="s">
        <v>198</v>
      </c>
      <c r="D38" s="240"/>
      <c r="E38" s="185" t="s">
        <v>430</v>
      </c>
      <c r="F38" s="185"/>
      <c r="G38" s="185"/>
      <c r="H38" s="185" t="s">
        <v>428</v>
      </c>
      <c r="I38" s="206"/>
      <c r="J38" s="255"/>
      <c r="K38" s="243">
        <v>33</v>
      </c>
      <c r="L38" s="212"/>
      <c r="M38" s="185" t="s">
        <v>428</v>
      </c>
      <c r="N38" s="185"/>
      <c r="O38" s="185"/>
      <c r="P38" s="185" t="s">
        <v>428</v>
      </c>
      <c r="Q38" s="211"/>
      <c r="R38" s="212" t="s">
        <v>255</v>
      </c>
      <c r="S38" s="185" t="s">
        <v>255</v>
      </c>
      <c r="T38" s="185" t="s">
        <v>255</v>
      </c>
      <c r="U38" s="206">
        <f t="shared" si="0"/>
        <v>4</v>
      </c>
      <c r="W38" s="318" t="s">
        <v>283</v>
      </c>
    </row>
    <row r="39" spans="1:27" ht="14.25" customHeight="1" thickBot="1">
      <c r="A39" s="11">
        <v>34</v>
      </c>
      <c r="B39" s="49" t="s">
        <v>101</v>
      </c>
      <c r="C39" s="276" t="s">
        <v>144</v>
      </c>
      <c r="D39" s="240"/>
      <c r="E39" s="185" t="s">
        <v>261</v>
      </c>
      <c r="F39" s="185"/>
      <c r="G39" s="185"/>
      <c r="H39" s="185" t="s">
        <v>261</v>
      </c>
      <c r="I39" s="206"/>
      <c r="J39" s="255"/>
      <c r="K39" s="243">
        <v>34</v>
      </c>
      <c r="L39" s="212"/>
      <c r="M39" s="185" t="s">
        <v>261</v>
      </c>
      <c r="N39" s="185"/>
      <c r="O39" s="185"/>
      <c r="P39" s="185" t="s">
        <v>261</v>
      </c>
      <c r="Q39" s="211"/>
      <c r="R39" s="212" t="s">
        <v>261</v>
      </c>
      <c r="S39" s="185" t="s">
        <v>261</v>
      </c>
      <c r="T39" s="185" t="s">
        <v>261</v>
      </c>
      <c r="U39" s="206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274" t="s">
        <v>134</v>
      </c>
      <c r="D40" s="262"/>
      <c r="E40" s="199" t="s">
        <v>427</v>
      </c>
      <c r="F40" s="199"/>
      <c r="G40" s="199"/>
      <c r="H40" s="199"/>
      <c r="I40" s="204"/>
      <c r="J40" s="255"/>
      <c r="K40" s="246">
        <v>35</v>
      </c>
      <c r="L40" s="214"/>
      <c r="M40" s="199"/>
      <c r="N40" s="199"/>
      <c r="O40" s="199"/>
      <c r="P40" s="199"/>
      <c r="Q40" s="213"/>
      <c r="R40" s="214" t="s">
        <v>254</v>
      </c>
      <c r="S40" s="199" t="s">
        <v>254</v>
      </c>
      <c r="T40" s="199" t="s">
        <v>254</v>
      </c>
      <c r="U40" s="204">
        <f>COUNTA(D40:I40,L40:Q40)</f>
        <v>1</v>
      </c>
      <c r="W40" s="341" t="s">
        <v>13</v>
      </c>
    </row>
    <row r="41" spans="1:27" ht="14.25" customHeight="1">
      <c r="A41" s="10">
        <v>36</v>
      </c>
      <c r="B41" s="42" t="s">
        <v>103</v>
      </c>
      <c r="C41" s="275" t="s">
        <v>145</v>
      </c>
      <c r="D41" s="259"/>
      <c r="E41" s="196">
        <v>7</v>
      </c>
      <c r="F41" s="196"/>
      <c r="G41" s="196"/>
      <c r="H41" s="196">
        <v>14</v>
      </c>
      <c r="I41" s="205"/>
      <c r="J41" s="307"/>
      <c r="K41" s="248">
        <v>36</v>
      </c>
      <c r="L41" s="210"/>
      <c r="M41" s="196">
        <v>9</v>
      </c>
      <c r="N41" s="196"/>
      <c r="O41" s="196"/>
      <c r="P41" s="196">
        <v>12</v>
      </c>
      <c r="Q41" s="209"/>
      <c r="R41" s="266">
        <f>MAX(D41:I41,L41:Q41)</f>
        <v>14</v>
      </c>
      <c r="S41" s="267">
        <f>MIN(D41:I41,L41:Q41)</f>
        <v>7</v>
      </c>
      <c r="T41" s="267">
        <f>AVERAGE(D41:I41,L41:Q41)</f>
        <v>10.5</v>
      </c>
      <c r="U41" s="205">
        <f t="shared" si="0"/>
        <v>4</v>
      </c>
      <c r="W41" s="342"/>
    </row>
    <row r="42" spans="1:27" ht="14.25" customHeight="1" thickBot="1">
      <c r="A42" s="11">
        <v>37</v>
      </c>
      <c r="B42" s="49" t="s">
        <v>104</v>
      </c>
      <c r="C42" s="276" t="s">
        <v>131</v>
      </c>
      <c r="D42" s="240"/>
      <c r="E42" s="185" t="s">
        <v>425</v>
      </c>
      <c r="F42" s="185"/>
      <c r="G42" s="185"/>
      <c r="H42" s="185"/>
      <c r="I42" s="206"/>
      <c r="J42" s="300"/>
      <c r="K42" s="243">
        <v>37</v>
      </c>
      <c r="L42" s="212"/>
      <c r="M42" s="185"/>
      <c r="N42" s="185"/>
      <c r="O42" s="185"/>
      <c r="P42" s="185"/>
      <c r="Q42" s="211"/>
      <c r="R42" s="269" t="s">
        <v>250</v>
      </c>
      <c r="S42" s="270" t="s">
        <v>250</v>
      </c>
      <c r="T42" s="270" t="s">
        <v>250</v>
      </c>
      <c r="U42" s="206">
        <f t="shared" si="0"/>
        <v>1</v>
      </c>
      <c r="W42" s="343"/>
    </row>
    <row r="43" spans="1:27" ht="14.25" customHeight="1">
      <c r="A43" s="11">
        <v>38</v>
      </c>
      <c r="B43" s="49" t="s">
        <v>105</v>
      </c>
      <c r="C43" s="276" t="s">
        <v>199</v>
      </c>
      <c r="D43" s="240">
        <v>4.5</v>
      </c>
      <c r="E43" s="225">
        <v>3.7</v>
      </c>
      <c r="F43" s="185">
        <v>5.8</v>
      </c>
      <c r="G43" s="185">
        <v>4.9000000000000004</v>
      </c>
      <c r="H43" s="225">
        <v>7.1</v>
      </c>
      <c r="I43" s="206">
        <v>10</v>
      </c>
      <c r="J43" s="307"/>
      <c r="K43" s="243">
        <v>38</v>
      </c>
      <c r="L43" s="313">
        <v>5</v>
      </c>
      <c r="M43" s="185">
        <v>4</v>
      </c>
      <c r="N43" s="225">
        <v>4.9000000000000004</v>
      </c>
      <c r="O43" s="185">
        <v>6.8</v>
      </c>
      <c r="P43" s="185">
        <v>7.9</v>
      </c>
      <c r="Q43" s="211">
        <v>11</v>
      </c>
      <c r="R43" s="227">
        <f>MAX(D43:I43,L43:Q43)</f>
        <v>11</v>
      </c>
      <c r="S43" s="225">
        <f>MIN(D43:I43,L43:Q43)</f>
        <v>3.7</v>
      </c>
      <c r="T43" s="225">
        <f>AVERAGE(D43:I43,L43:Q43)</f>
        <v>6.3</v>
      </c>
      <c r="U43" s="206">
        <f t="shared" si="0"/>
        <v>12</v>
      </c>
      <c r="W43" s="318" t="s">
        <v>284</v>
      </c>
    </row>
    <row r="44" spans="1:27" ht="14.25" customHeight="1" thickBot="1">
      <c r="A44" s="11">
        <v>39</v>
      </c>
      <c r="B44" s="49" t="s">
        <v>106</v>
      </c>
      <c r="C44" s="276" t="s">
        <v>146</v>
      </c>
      <c r="D44" s="240"/>
      <c r="E44" s="185">
        <v>38</v>
      </c>
      <c r="F44" s="185"/>
      <c r="G44" s="185"/>
      <c r="H44" s="185">
        <v>62</v>
      </c>
      <c r="I44" s="206"/>
      <c r="J44" s="307"/>
      <c r="K44" s="243">
        <v>39</v>
      </c>
      <c r="L44" s="212"/>
      <c r="M44" s="185">
        <v>51</v>
      </c>
      <c r="N44" s="185"/>
      <c r="O44" s="185"/>
      <c r="P44" s="185">
        <v>60</v>
      </c>
      <c r="Q44" s="211"/>
      <c r="R44" s="272">
        <f t="shared" ref="R44:R45" si="1">MAX(D44:I44,L44:Q44)</f>
        <v>62</v>
      </c>
      <c r="S44" s="200">
        <f t="shared" ref="S44:S45" si="2">MIN(D44:I44,L44:Q44)</f>
        <v>38</v>
      </c>
      <c r="T44" s="200">
        <f t="shared" ref="T44:T45" si="3">AVERAGE(D44:I44,L44:Q44)</f>
        <v>52.75</v>
      </c>
      <c r="U44" s="206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274" t="s">
        <v>147</v>
      </c>
      <c r="D45" s="262"/>
      <c r="E45" s="199">
        <v>80</v>
      </c>
      <c r="F45" s="199"/>
      <c r="G45" s="199"/>
      <c r="H45" s="199">
        <v>120</v>
      </c>
      <c r="I45" s="204"/>
      <c r="J45" s="308"/>
      <c r="K45" s="246">
        <v>40</v>
      </c>
      <c r="L45" s="214"/>
      <c r="M45" s="199">
        <v>89</v>
      </c>
      <c r="N45" s="199"/>
      <c r="O45" s="199"/>
      <c r="P45" s="199">
        <v>130</v>
      </c>
      <c r="Q45" s="213"/>
      <c r="R45" s="228">
        <f t="shared" si="1"/>
        <v>130</v>
      </c>
      <c r="S45" s="202">
        <f t="shared" si="2"/>
        <v>80</v>
      </c>
      <c r="T45" s="202">
        <f t="shared" si="3"/>
        <v>104.75</v>
      </c>
      <c r="U45" s="204">
        <f t="shared" si="0"/>
        <v>4</v>
      </c>
      <c r="W45" s="318" t="s">
        <v>285</v>
      </c>
    </row>
    <row r="46" spans="1:27" ht="14.25" customHeight="1" thickBot="1">
      <c r="A46" s="10">
        <v>41</v>
      </c>
      <c r="B46" s="42" t="s">
        <v>107</v>
      </c>
      <c r="C46" s="275" t="s">
        <v>141</v>
      </c>
      <c r="D46" s="259"/>
      <c r="E46" s="196" t="s">
        <v>428</v>
      </c>
      <c r="F46" s="196"/>
      <c r="G46" s="196"/>
      <c r="H46" s="196"/>
      <c r="I46" s="205"/>
      <c r="J46" s="255"/>
      <c r="K46" s="248">
        <v>41</v>
      </c>
      <c r="L46" s="210"/>
      <c r="M46" s="196"/>
      <c r="N46" s="196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205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276" t="s">
        <v>148</v>
      </c>
      <c r="D47" s="240"/>
      <c r="E47" s="185" t="s">
        <v>247</v>
      </c>
      <c r="F47" s="185"/>
      <c r="G47" s="185"/>
      <c r="H47" s="185" t="s">
        <v>247</v>
      </c>
      <c r="I47" s="206"/>
      <c r="J47" s="309"/>
      <c r="K47" s="243">
        <v>42</v>
      </c>
      <c r="L47" s="212"/>
      <c r="M47" s="185" t="s">
        <v>247</v>
      </c>
      <c r="N47" s="185"/>
      <c r="O47" s="185"/>
      <c r="P47" s="185" t="s">
        <v>247</v>
      </c>
      <c r="Q47" s="211"/>
      <c r="R47" s="212" t="s">
        <v>247</v>
      </c>
      <c r="S47" s="185" t="s">
        <v>247</v>
      </c>
      <c r="T47" s="185" t="s">
        <v>247</v>
      </c>
      <c r="U47" s="206">
        <f t="shared" si="0"/>
        <v>4</v>
      </c>
      <c r="W47" s="318" t="s">
        <v>5</v>
      </c>
    </row>
    <row r="48" spans="1:27" ht="14.25" customHeight="1" thickBot="1">
      <c r="A48" s="11">
        <v>43</v>
      </c>
      <c r="B48" s="49" t="s">
        <v>109</v>
      </c>
      <c r="C48" s="276" t="s">
        <v>200</v>
      </c>
      <c r="D48" s="240"/>
      <c r="E48" s="185" t="s">
        <v>247</v>
      </c>
      <c r="F48" s="185"/>
      <c r="G48" s="185"/>
      <c r="H48" s="185" t="s">
        <v>247</v>
      </c>
      <c r="I48" s="206"/>
      <c r="J48" s="309"/>
      <c r="K48" s="243">
        <v>43</v>
      </c>
      <c r="L48" s="212"/>
      <c r="M48" s="185" t="s">
        <v>247</v>
      </c>
      <c r="N48" s="185"/>
      <c r="O48" s="185"/>
      <c r="P48" s="185" t="s">
        <v>247</v>
      </c>
      <c r="Q48" s="211"/>
      <c r="R48" s="212" t="s">
        <v>247</v>
      </c>
      <c r="S48" s="185" t="s">
        <v>247</v>
      </c>
      <c r="T48" s="185" t="s">
        <v>247</v>
      </c>
      <c r="U48" s="206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276" t="s">
        <v>137</v>
      </c>
      <c r="D49" s="240"/>
      <c r="E49" s="185" t="s">
        <v>422</v>
      </c>
      <c r="F49" s="185"/>
      <c r="G49" s="185"/>
      <c r="H49" s="185"/>
      <c r="I49" s="206"/>
      <c r="J49" s="300"/>
      <c r="K49" s="243">
        <v>44</v>
      </c>
      <c r="L49" s="212"/>
      <c r="M49" s="185"/>
      <c r="N49" s="185"/>
      <c r="O49" s="185"/>
      <c r="P49" s="185"/>
      <c r="Q49" s="211"/>
      <c r="R49" s="212" t="s">
        <v>253</v>
      </c>
      <c r="S49" s="185" t="s">
        <v>253</v>
      </c>
      <c r="T49" s="185" t="s">
        <v>253</v>
      </c>
      <c r="U49" s="206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274" t="s">
        <v>149</v>
      </c>
      <c r="D50" s="262"/>
      <c r="E50" s="199" t="s">
        <v>429</v>
      </c>
      <c r="F50" s="199"/>
      <c r="G50" s="199"/>
      <c r="H50" s="199"/>
      <c r="I50" s="204"/>
      <c r="J50" s="299"/>
      <c r="K50" s="246">
        <v>45</v>
      </c>
      <c r="L50" s="214"/>
      <c r="M50" s="199"/>
      <c r="N50" s="199"/>
      <c r="O50" s="199"/>
      <c r="P50" s="199"/>
      <c r="Q50" s="213"/>
      <c r="R50" s="214" t="s">
        <v>256</v>
      </c>
      <c r="S50" s="199" t="s">
        <v>256</v>
      </c>
      <c r="T50" s="199" t="s">
        <v>256</v>
      </c>
      <c r="U50" s="204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275" t="s">
        <v>150</v>
      </c>
      <c r="D51" s="259">
        <v>0.2</v>
      </c>
      <c r="E51" s="196">
        <v>0.2</v>
      </c>
      <c r="F51" s="196">
        <v>0.2</v>
      </c>
      <c r="G51" s="196">
        <v>0.4</v>
      </c>
      <c r="H51" s="196">
        <v>0.3</v>
      </c>
      <c r="I51" s="205">
        <v>0.3</v>
      </c>
      <c r="J51" s="307"/>
      <c r="K51" s="248">
        <v>46</v>
      </c>
      <c r="L51" s="210">
        <v>0.4</v>
      </c>
      <c r="M51" s="196">
        <v>0.4</v>
      </c>
      <c r="N51" s="196">
        <v>0.3</v>
      </c>
      <c r="O51" s="196">
        <v>0.3</v>
      </c>
      <c r="P51" s="196">
        <v>0.2</v>
      </c>
      <c r="Q51" s="209">
        <v>0.3</v>
      </c>
      <c r="R51" s="186">
        <f>MAX(D51:I51,L51:Q51)</f>
        <v>0.4</v>
      </c>
      <c r="S51" s="187">
        <f>MIN(D51:I51,L51:Q51)</f>
        <v>0.2</v>
      </c>
      <c r="T51" s="187">
        <f>AVERAGE(D51:I51,L51:Q51)</f>
        <v>0.29166666666666663</v>
      </c>
      <c r="U51" s="205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276" t="s">
        <v>151</v>
      </c>
      <c r="D52" s="240">
        <v>7.3</v>
      </c>
      <c r="E52" s="185">
        <v>7.3</v>
      </c>
      <c r="F52" s="185">
        <v>7.4</v>
      </c>
      <c r="G52" s="185">
        <v>7.4</v>
      </c>
      <c r="H52" s="185">
        <v>7.3</v>
      </c>
      <c r="I52" s="206">
        <v>7.5</v>
      </c>
      <c r="J52" s="307"/>
      <c r="K52" s="243">
        <v>47</v>
      </c>
      <c r="L52" s="212">
        <v>7.4</v>
      </c>
      <c r="M52" s="185">
        <v>7.4</v>
      </c>
      <c r="N52" s="185">
        <v>7.5</v>
      </c>
      <c r="O52" s="185">
        <v>7.4</v>
      </c>
      <c r="P52" s="185">
        <v>7.5</v>
      </c>
      <c r="Q52" s="211">
        <v>7.5</v>
      </c>
      <c r="R52" s="241">
        <f>MAX(D52:I52,L52:Q52)</f>
        <v>7.5</v>
      </c>
      <c r="S52" s="201">
        <f>MIN(D52:I52,L52:Q52)</f>
        <v>7.3</v>
      </c>
      <c r="T52" s="201">
        <f>AVERAGE(D52:I52,L52:Q52)</f>
        <v>7.4083333333333341</v>
      </c>
      <c r="U52" s="206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276" t="s">
        <v>201</v>
      </c>
      <c r="D53" s="240" t="s">
        <v>576</v>
      </c>
      <c r="E53" s="185" t="s">
        <v>576</v>
      </c>
      <c r="F53" s="185" t="s">
        <v>576</v>
      </c>
      <c r="G53" s="185" t="s">
        <v>576</v>
      </c>
      <c r="H53" s="185" t="s">
        <v>576</v>
      </c>
      <c r="I53" s="206" t="s">
        <v>576</v>
      </c>
      <c r="J53" s="257"/>
      <c r="K53" s="243">
        <v>48</v>
      </c>
      <c r="L53" s="212" t="s">
        <v>576</v>
      </c>
      <c r="M53" s="185" t="s">
        <v>576</v>
      </c>
      <c r="N53" s="185" t="s">
        <v>576</v>
      </c>
      <c r="O53" s="185" t="s">
        <v>576</v>
      </c>
      <c r="P53" s="185" t="s">
        <v>576</v>
      </c>
      <c r="Q53" s="211" t="s">
        <v>576</v>
      </c>
      <c r="R53" s="212" t="s">
        <v>576</v>
      </c>
      <c r="S53" s="185" t="s">
        <v>576</v>
      </c>
      <c r="T53" s="185" t="s">
        <v>576</v>
      </c>
      <c r="U53" s="206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276" t="s">
        <v>152</v>
      </c>
      <c r="D54" s="240" t="s">
        <v>576</v>
      </c>
      <c r="E54" s="185" t="s">
        <v>576</v>
      </c>
      <c r="F54" s="185" t="s">
        <v>576</v>
      </c>
      <c r="G54" s="185" t="s">
        <v>576</v>
      </c>
      <c r="H54" s="185" t="s">
        <v>576</v>
      </c>
      <c r="I54" s="206" t="s">
        <v>576</v>
      </c>
      <c r="J54" s="257"/>
      <c r="K54" s="243">
        <v>49</v>
      </c>
      <c r="L54" s="212" t="s">
        <v>576</v>
      </c>
      <c r="M54" s="185" t="s">
        <v>576</v>
      </c>
      <c r="N54" s="185" t="s">
        <v>576</v>
      </c>
      <c r="O54" s="185" t="s">
        <v>576</v>
      </c>
      <c r="P54" s="185" t="s">
        <v>576</v>
      </c>
      <c r="Q54" s="211" t="s">
        <v>576</v>
      </c>
      <c r="R54" s="212" t="s">
        <v>576</v>
      </c>
      <c r="S54" s="185" t="s">
        <v>576</v>
      </c>
      <c r="T54" s="185" t="s">
        <v>576</v>
      </c>
      <c r="U54" s="206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274" t="s">
        <v>153</v>
      </c>
      <c r="D55" s="262" t="s">
        <v>262</v>
      </c>
      <c r="E55" s="199" t="s">
        <v>262</v>
      </c>
      <c r="F55" s="199" t="s">
        <v>262</v>
      </c>
      <c r="G55" s="199" t="s">
        <v>262</v>
      </c>
      <c r="H55" s="199" t="s">
        <v>262</v>
      </c>
      <c r="I55" s="204" t="s">
        <v>262</v>
      </c>
      <c r="J55" s="308"/>
      <c r="K55" s="246">
        <v>50</v>
      </c>
      <c r="L55" s="214" t="s">
        <v>262</v>
      </c>
      <c r="M55" s="199" t="s">
        <v>262</v>
      </c>
      <c r="N55" s="199" t="s">
        <v>262</v>
      </c>
      <c r="O55" s="199" t="s">
        <v>262</v>
      </c>
      <c r="P55" s="199" t="s">
        <v>262</v>
      </c>
      <c r="Q55" s="213" t="s">
        <v>262</v>
      </c>
      <c r="R55" s="214" t="s">
        <v>262</v>
      </c>
      <c r="S55" s="199" t="s">
        <v>262</v>
      </c>
      <c r="T55" s="199" t="s">
        <v>262</v>
      </c>
      <c r="U55" s="204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314" t="s">
        <v>154</v>
      </c>
      <c r="D56" s="315" t="s">
        <v>252</v>
      </c>
      <c r="E56" s="251" t="s">
        <v>252</v>
      </c>
      <c r="F56" s="251" t="s">
        <v>252</v>
      </c>
      <c r="G56" s="251" t="s">
        <v>252</v>
      </c>
      <c r="H56" s="251" t="s">
        <v>252</v>
      </c>
      <c r="I56" s="252" t="s">
        <v>252</v>
      </c>
      <c r="J56" s="307"/>
      <c r="K56" s="246">
        <v>51</v>
      </c>
      <c r="L56" s="214" t="s">
        <v>252</v>
      </c>
      <c r="M56" s="199" t="s">
        <v>252</v>
      </c>
      <c r="N56" s="199" t="s">
        <v>252</v>
      </c>
      <c r="O56" s="199" t="s">
        <v>252</v>
      </c>
      <c r="P56" s="199" t="s">
        <v>252</v>
      </c>
      <c r="Q56" s="213" t="s">
        <v>252</v>
      </c>
      <c r="R56" s="214" t="s">
        <v>252</v>
      </c>
      <c r="S56" s="199" t="s">
        <v>252</v>
      </c>
      <c r="T56" s="199" t="s">
        <v>252</v>
      </c>
      <c r="U56" s="204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11" priority="18" stopIfTrue="1">
      <formula>J9=1</formula>
    </cfRule>
  </conditionalFormatting>
  <conditionalFormatting sqref="W40:W42">
    <cfRule type="expression" dxfId="10" priority="4" stopIfTrue="1">
      <formula>$W$20=23</formula>
    </cfRule>
  </conditionalFormatting>
  <conditionalFormatting sqref="W47">
    <cfRule type="expression" dxfId="9" priority="1" stopIfTrue="1">
      <formula>$W$20=27</formula>
    </cfRule>
  </conditionalFormatting>
  <conditionalFormatting sqref="W49:W50">
    <cfRule type="expression" dxfId="8" priority="31" stopIfTrue="1">
      <formula>$W$20=24</formula>
    </cfRule>
  </conditionalFormatting>
  <conditionalFormatting sqref="W51:W52">
    <cfRule type="expression" dxfId="7" priority="32" stopIfTrue="1">
      <formula>$W$20=25</formula>
    </cfRule>
  </conditionalFormatting>
  <conditionalFormatting sqref="W53:W54">
    <cfRule type="expression" dxfId="6" priority="33" stopIfTrue="1">
      <formula>$W$20=26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9">
    <tabColor rgb="FFFF6699"/>
  </sheetPr>
  <dimension ref="A1:Z60"/>
  <sheetViews>
    <sheetView view="pageBreakPreview" zoomScaleNormal="11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234</v>
      </c>
      <c r="B1" s="24"/>
      <c r="C1" s="24"/>
      <c r="F1" s="26"/>
      <c r="G1" s="26"/>
      <c r="H1" s="27">
        <v>120</v>
      </c>
      <c r="J1" s="23" t="str">
        <f>A1</f>
        <v>第１章基準項目／名立区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71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不動浄水場原水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16.3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16.3</v>
      </c>
      <c r="R5" s="38">
        <f>MIN(C5:H5,K5:P5)</f>
        <v>16.3</v>
      </c>
      <c r="S5" s="38">
        <f>AVERAGE(C5:H5,K5:P5)</f>
        <v>16.3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0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45">
        <f>AVERAGE(C6:H6,K6:P6)</f>
        <v>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419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420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421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421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421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422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0.2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47">
        <v>0.2</v>
      </c>
      <c r="R16" s="45">
        <v>0.2</v>
      </c>
      <c r="S16" s="45">
        <v>0.2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423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424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425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27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426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422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421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421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421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278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279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280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281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282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427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428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283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427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41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10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47">
        <v>10</v>
      </c>
      <c r="R41" s="45">
        <v>10</v>
      </c>
      <c r="S41" s="45">
        <v>10</v>
      </c>
      <c r="T41" s="46">
        <f t="shared" si="0"/>
        <v>1</v>
      </c>
      <c r="V41" s="342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425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43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3.8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54">
        <v>3.8</v>
      </c>
      <c r="R43" s="52">
        <v>3.8</v>
      </c>
      <c r="S43" s="52">
        <v>3.8</v>
      </c>
      <c r="T43" s="53">
        <f t="shared" si="0"/>
        <v>1</v>
      </c>
      <c r="V43" s="318" t="s">
        <v>284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44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55"/>
      <c r="Q44" s="54">
        <v>44</v>
      </c>
      <c r="R44" s="52">
        <v>44</v>
      </c>
      <c r="S44" s="52">
        <v>44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90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60"/>
      <c r="Q45" s="59">
        <v>90</v>
      </c>
      <c r="R45" s="58">
        <v>90</v>
      </c>
      <c r="S45" s="58">
        <v>90</v>
      </c>
      <c r="T45" s="36">
        <f t="shared" si="0"/>
        <v>1</v>
      </c>
      <c r="V45" s="318" t="s">
        <v>285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428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5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422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429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0.4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>
        <v>0.4</v>
      </c>
      <c r="R51" s="45">
        <v>0.4</v>
      </c>
      <c r="S51" s="45">
        <v>0.4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7.2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v>7.2</v>
      </c>
      <c r="R52" s="52">
        <v>7.2</v>
      </c>
      <c r="S52" s="52">
        <v>7.2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576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576</v>
      </c>
      <c r="R54" s="52" t="s">
        <v>576</v>
      </c>
      <c r="S54" s="52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424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5" priority="15" stopIfTrue="1">
      <formula>I9=1</formula>
    </cfRule>
  </conditionalFormatting>
  <conditionalFormatting sqref="V40:V42">
    <cfRule type="expression" dxfId="4" priority="2" stopIfTrue="1">
      <formula>$V$20=23</formula>
    </cfRule>
  </conditionalFormatting>
  <conditionalFormatting sqref="V47">
    <cfRule type="expression" dxfId="3" priority="1" stopIfTrue="1">
      <formula>$V$20=27</formula>
    </cfRule>
  </conditionalFormatting>
  <conditionalFormatting sqref="V49:V50">
    <cfRule type="expression" dxfId="2" priority="18" stopIfTrue="1">
      <formula>$V$20=24</formula>
    </cfRule>
  </conditionalFormatting>
  <conditionalFormatting sqref="V51:V52">
    <cfRule type="expression" dxfId="1" priority="19" stopIfTrue="1">
      <formula>$V$20=25</formula>
    </cfRule>
  </conditionalFormatting>
  <conditionalFormatting sqref="V53:V54">
    <cfRule type="expression" dxfId="0" priority="20" stopIfTrue="1">
      <formula>$V$20=26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4">
    <tabColor rgb="FFFFFF99"/>
  </sheetPr>
  <dimension ref="A1:Z60"/>
  <sheetViews>
    <sheetView view="pageBreakPreview" zoomScaleNormal="7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218</v>
      </c>
      <c r="B1" s="24"/>
      <c r="C1" s="24"/>
      <c r="F1" s="26"/>
      <c r="G1" s="26"/>
      <c r="H1" s="27">
        <v>13</v>
      </c>
      <c r="J1" s="23" t="str">
        <f>A1</f>
        <v>第１章基準項目／合併前の上越市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36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和田2号井原水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>
        <v>14</v>
      </c>
      <c r="E5" s="38"/>
      <c r="F5" s="38"/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14</v>
      </c>
      <c r="R5" s="38">
        <f>MIN(C5:H5,K5:P5)</f>
        <v>14</v>
      </c>
      <c r="S5" s="38">
        <f>AVERAGE(C5:H5,K5:P5)</f>
        <v>14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>
        <v>0</v>
      </c>
      <c r="E6" s="45"/>
      <c r="F6" s="45"/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45">
        <f>AVERAGE(C6:H6,K6:P6)</f>
        <v>0</v>
      </c>
      <c r="T6" s="46">
        <f t="shared" ref="T6:T57" si="0"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 t="s">
        <v>257</v>
      </c>
      <c r="E7" s="52"/>
      <c r="F7" s="52"/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si="0"/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 t="s">
        <v>349</v>
      </c>
      <c r="E8" s="52"/>
      <c r="F8" s="52"/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 t="s">
        <v>342</v>
      </c>
      <c r="E9" s="52"/>
      <c r="F9" s="52"/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 t="s">
        <v>334</v>
      </c>
      <c r="E10" s="58"/>
      <c r="F10" s="58"/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 t="s">
        <v>341</v>
      </c>
      <c r="E11" s="45"/>
      <c r="F11" s="45"/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 t="s">
        <v>341</v>
      </c>
      <c r="E12" s="52"/>
      <c r="F12" s="52"/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 t="s">
        <v>340</v>
      </c>
      <c r="E13" s="52"/>
      <c r="F13" s="52"/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 t="s">
        <v>244</v>
      </c>
      <c r="E14" s="52"/>
      <c r="F14" s="52"/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 t="s">
        <v>245</v>
      </c>
      <c r="E15" s="58"/>
      <c r="F15" s="58"/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 t="s">
        <v>252</v>
      </c>
      <c r="E16" s="45"/>
      <c r="F16" s="45"/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 t="s">
        <v>252</v>
      </c>
      <c r="R16" s="45" t="s">
        <v>252</v>
      </c>
      <c r="S16" s="45" t="s">
        <v>252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>
        <v>0.09</v>
      </c>
      <c r="E17" s="52"/>
      <c r="F17" s="52"/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>
        <f>MAX(C17:H17,K17:P17)</f>
        <v>0.09</v>
      </c>
      <c r="R17" s="52">
        <f>MIN(C17:H17,K17:P17)</f>
        <v>0.09</v>
      </c>
      <c r="S17" s="52">
        <f>AVERAGE(C17:H17,K17:P17)</f>
        <v>0.09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 t="s">
        <v>337</v>
      </c>
      <c r="E18" s="52"/>
      <c r="F18" s="52"/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 t="s">
        <v>246</v>
      </c>
      <c r="E19" s="52"/>
      <c r="F19" s="52"/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 t="s">
        <v>344</v>
      </c>
      <c r="E20" s="58"/>
      <c r="F20" s="58"/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11</v>
      </c>
    </row>
    <row r="21" spans="1:22" ht="26.85" customHeight="1">
      <c r="A21" s="10">
        <v>16</v>
      </c>
      <c r="B21" s="159" t="s">
        <v>85</v>
      </c>
      <c r="C21" s="47"/>
      <c r="D21" s="45" t="s">
        <v>339</v>
      </c>
      <c r="E21" s="45"/>
      <c r="F21" s="45"/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9" t="s">
        <v>167</v>
      </c>
    </row>
    <row r="22" spans="1:22" ht="14.25" customHeight="1">
      <c r="A22" s="11">
        <v>17</v>
      </c>
      <c r="B22" s="158" t="s">
        <v>86</v>
      </c>
      <c r="C22" s="54"/>
      <c r="D22" s="52" t="s">
        <v>340</v>
      </c>
      <c r="E22" s="52"/>
      <c r="F22" s="52"/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 t="s">
        <v>334</v>
      </c>
      <c r="E23" s="52"/>
      <c r="F23" s="52"/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 t="s">
        <v>334</v>
      </c>
      <c r="E24" s="52"/>
      <c r="F24" s="52"/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18" t="s">
        <v>286</v>
      </c>
    </row>
    <row r="25" spans="1:22" ht="14.25" customHeight="1">
      <c r="A25" s="8">
        <v>20</v>
      </c>
      <c r="B25" s="156" t="s">
        <v>89</v>
      </c>
      <c r="C25" s="59"/>
      <c r="D25" s="58" t="s">
        <v>334</v>
      </c>
      <c r="E25" s="58"/>
      <c r="F25" s="58"/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19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19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20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267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 t="s">
        <v>345</v>
      </c>
      <c r="E37" s="52"/>
      <c r="F37" s="52"/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 t="s">
        <v>353</v>
      </c>
      <c r="E38" s="52"/>
      <c r="F38" s="52"/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>
        <v>1.2</v>
      </c>
      <c r="E39" s="52"/>
      <c r="F39" s="52"/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>
        <f>MAX(C39:H39,K39:P39)</f>
        <v>1.2</v>
      </c>
      <c r="R39" s="52">
        <f>MIN(C39:H39,K39:P39)</f>
        <v>1.2</v>
      </c>
      <c r="S39" s="86">
        <f>AVERAGE(C39:H39,K39:P39)</f>
        <v>1.2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 t="s">
        <v>345</v>
      </c>
      <c r="E40" s="58"/>
      <c r="F40" s="58"/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 t="shared" si="0"/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>
        <v>13</v>
      </c>
      <c r="E41" s="45"/>
      <c r="F41" s="45"/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f t="shared" ref="Q41:Q45" si="1">MAX(C41:H41,K41:P41)</f>
        <v>13</v>
      </c>
      <c r="R41" s="45">
        <f t="shared" ref="R41:R45" si="2">MIN(C41:H41,K41:P41)</f>
        <v>13</v>
      </c>
      <c r="S41" s="45">
        <f t="shared" ref="S41:S45" si="3">AVERAGE(C41:H41,K41:P41)</f>
        <v>13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>
        <v>0.38</v>
      </c>
      <c r="E42" s="52"/>
      <c r="F42" s="52"/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>
        <f t="shared" si="1"/>
        <v>0.38</v>
      </c>
      <c r="R42" s="52">
        <f t="shared" si="2"/>
        <v>0.38</v>
      </c>
      <c r="S42" s="52">
        <f t="shared" si="3"/>
        <v>0.38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>
        <v>9.6</v>
      </c>
      <c r="E43" s="52"/>
      <c r="F43" s="52"/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54">
        <f t="shared" si="1"/>
        <v>9.6</v>
      </c>
      <c r="R43" s="52">
        <f t="shared" si="2"/>
        <v>9.6</v>
      </c>
      <c r="S43" s="86">
        <f t="shared" si="3"/>
        <v>9.6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>
        <v>74</v>
      </c>
      <c r="E44" s="52"/>
      <c r="F44" s="52"/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74</v>
      </c>
      <c r="R44" s="52">
        <f t="shared" si="2"/>
        <v>74</v>
      </c>
      <c r="S44" s="96">
        <f t="shared" si="3"/>
        <v>74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>
        <v>180</v>
      </c>
      <c r="E45" s="58"/>
      <c r="F45" s="58"/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180</v>
      </c>
      <c r="R45" s="58">
        <f t="shared" si="2"/>
        <v>180</v>
      </c>
      <c r="S45" s="58">
        <f t="shared" si="3"/>
        <v>180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 t="s">
        <v>353</v>
      </c>
      <c r="E46" s="45"/>
      <c r="F46" s="45"/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 t="s">
        <v>247</v>
      </c>
      <c r="E47" s="52"/>
      <c r="F47" s="52"/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 t="s">
        <v>247</v>
      </c>
      <c r="E48" s="52"/>
      <c r="F48" s="52"/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 t="s">
        <v>340</v>
      </c>
      <c r="E49" s="52"/>
      <c r="F49" s="52"/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 t="s">
        <v>355</v>
      </c>
      <c r="E50" s="58"/>
      <c r="F50" s="58"/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>
        <v>0.3</v>
      </c>
      <c r="E51" s="45"/>
      <c r="F51" s="45"/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0.3</v>
      </c>
      <c r="R51" s="45">
        <f t="shared" ref="R51:R52" si="5">MIN(C51:H51,K51:P51)</f>
        <v>0.3</v>
      </c>
      <c r="S51" s="87">
        <f t="shared" ref="S51:S52" si="6">AVERAGE(C51:H51,K51:P51)</f>
        <v>0.3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>
        <v>7.4</v>
      </c>
      <c r="E52" s="52"/>
      <c r="F52" s="52"/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f t="shared" si="4"/>
        <v>7.4</v>
      </c>
      <c r="R52" s="52">
        <f t="shared" si="5"/>
        <v>7.4</v>
      </c>
      <c r="S52" s="52">
        <f t="shared" si="6"/>
        <v>7.4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 t="s">
        <v>360</v>
      </c>
      <c r="E54" s="52"/>
      <c r="F54" s="52"/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361</v>
      </c>
      <c r="R54" s="52" t="s">
        <v>361</v>
      </c>
      <c r="S54" s="52" t="s">
        <v>361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>
        <v>26</v>
      </c>
      <c r="E55" s="58"/>
      <c r="F55" s="58"/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>
        <f t="shared" ref="Q55:Q56" si="7">MAX(C55:H55,K55:P55)</f>
        <v>26</v>
      </c>
      <c r="R55" s="58">
        <f t="shared" ref="R55:R56" si="8">MIN(C55:H55,K55:P55)</f>
        <v>26</v>
      </c>
      <c r="S55" s="58">
        <f t="shared" ref="S55" si="9">AVERAGE(C55:H55,K55:P55)</f>
        <v>26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>
        <v>0.6</v>
      </c>
      <c r="E56" s="69"/>
      <c r="F56" s="69"/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>
        <f t="shared" si="7"/>
        <v>0.6</v>
      </c>
      <c r="R56" s="58">
        <f t="shared" si="8"/>
        <v>0.6</v>
      </c>
      <c r="S56" s="38">
        <f>AVERAGE(C56:H56,K56:P56)</f>
        <v>0.6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 t="s">
        <v>337</v>
      </c>
      <c r="E57" s="74"/>
      <c r="F57" s="74"/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1125" priority="26" stopIfTrue="1">
      <formula>I9=1</formula>
    </cfRule>
  </conditionalFormatting>
  <conditionalFormatting sqref="V21">
    <cfRule type="expression" dxfId="1124" priority="13" stopIfTrue="1">
      <formula>$V$20=11</formula>
    </cfRule>
  </conditionalFormatting>
  <conditionalFormatting sqref="V24">
    <cfRule type="expression" dxfId="1123" priority="12" stopIfTrue="1">
      <formula>$V$20=14</formula>
    </cfRule>
  </conditionalFormatting>
  <conditionalFormatting sqref="V28:V29">
    <cfRule type="expression" dxfId="1122" priority="11" stopIfTrue="1">
      <formula>$V$20=15</formula>
    </cfRule>
  </conditionalFormatting>
  <conditionalFormatting sqref="V30:V31">
    <cfRule type="expression" dxfId="1121" priority="10" stopIfTrue="1">
      <formula>$V$20=16</formula>
    </cfRule>
  </conditionalFormatting>
  <conditionalFormatting sqref="V32:V33">
    <cfRule type="expression" dxfId="1120" priority="9" stopIfTrue="1">
      <formula>$V$20=17</formula>
    </cfRule>
  </conditionalFormatting>
  <conditionalFormatting sqref="V34:V35">
    <cfRule type="expression" dxfId="1119" priority="8" stopIfTrue="1">
      <formula>$V$20=18</formula>
    </cfRule>
  </conditionalFormatting>
  <conditionalFormatting sqref="V36:V37">
    <cfRule type="expression" dxfId="1118" priority="7" stopIfTrue="1">
      <formula>$V$20=19</formula>
    </cfRule>
  </conditionalFormatting>
  <conditionalFormatting sqref="V38:V39">
    <cfRule type="expression" dxfId="1117" priority="1" stopIfTrue="1">
      <formula>$V$20=24</formula>
    </cfRule>
  </conditionalFormatting>
  <conditionalFormatting sqref="V40:V42">
    <cfRule type="expression" dxfId="1116" priority="5" stopIfTrue="1">
      <formula>$V$20=23</formula>
    </cfRule>
  </conditionalFormatting>
  <conditionalFormatting sqref="V43:V44">
    <cfRule type="expression" dxfId="1115" priority="4" stopIfTrue="1">
      <formula>$V$20=24</formula>
    </cfRule>
  </conditionalFormatting>
  <conditionalFormatting sqref="V45:V46">
    <cfRule type="expression" dxfId="1114" priority="3" stopIfTrue="1">
      <formula>$V$20=25</formula>
    </cfRule>
  </conditionalFormatting>
  <conditionalFormatting sqref="V47">
    <cfRule type="expression" dxfId="1113" priority="2" stopIfTrue="1">
      <formula>$V$20=27</formula>
    </cfRule>
  </conditionalFormatting>
  <conditionalFormatting sqref="V49:V50">
    <cfRule type="expression" dxfId="1112" priority="29" stopIfTrue="1">
      <formula>$V$20=24</formula>
    </cfRule>
  </conditionalFormatting>
  <conditionalFormatting sqref="V51:V52">
    <cfRule type="expression" dxfId="1111" priority="30" stopIfTrue="1">
      <formula>$V$20=25</formula>
    </cfRule>
  </conditionalFormatting>
  <conditionalFormatting sqref="V53:V54">
    <cfRule type="expression" dxfId="1110" priority="31" stopIfTrue="1">
      <formula>$V$20=26</formula>
    </cfRule>
  </conditionalFormatting>
  <conditionalFormatting sqref="V55">
    <cfRule type="expression" dxfId="1109" priority="32" stopIfTrue="1">
      <formula>$V$20=27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colBreaks count="1" manualBreakCount="1">
    <brk id="8" max="5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5">
    <tabColor rgb="FFFFFF99"/>
  </sheetPr>
  <dimension ref="A1:Z60"/>
  <sheetViews>
    <sheetView view="pageBreakPreview" zoomScaleNormal="55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218</v>
      </c>
      <c r="B1" s="24"/>
      <c r="C1" s="24"/>
      <c r="F1" s="26"/>
      <c r="G1" s="26"/>
      <c r="H1" s="27">
        <v>14</v>
      </c>
      <c r="J1" s="23" t="str">
        <f>A1</f>
        <v>第１章基準項目／合併前の上越市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37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和田3号井原水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>
        <v>14</v>
      </c>
      <c r="E5" s="38"/>
      <c r="F5" s="38"/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14</v>
      </c>
      <c r="R5" s="38">
        <f>MIN(C5:H5,K5:P5)</f>
        <v>14</v>
      </c>
      <c r="S5" s="38">
        <f>AVERAGE(C5:H5,K5:P5)</f>
        <v>14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>
        <v>1</v>
      </c>
      <c r="E6" s="45"/>
      <c r="F6" s="45"/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1</v>
      </c>
      <c r="R6" s="45">
        <f>MIN(C6:H6,K6:P6)</f>
        <v>1</v>
      </c>
      <c r="S6" s="45">
        <f>AVERAGE(C6:H6,K6:P6)</f>
        <v>1</v>
      </c>
      <c r="T6" s="46">
        <f t="shared" ref="T6:T57" si="0"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 t="s">
        <v>257</v>
      </c>
      <c r="E7" s="52"/>
      <c r="F7" s="52"/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si="0"/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 t="s">
        <v>349</v>
      </c>
      <c r="E8" s="52"/>
      <c r="F8" s="52"/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 t="s">
        <v>342</v>
      </c>
      <c r="E9" s="52"/>
      <c r="F9" s="52"/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 t="s">
        <v>334</v>
      </c>
      <c r="E10" s="58"/>
      <c r="F10" s="58"/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 t="s">
        <v>334</v>
      </c>
      <c r="E11" s="45"/>
      <c r="F11" s="45"/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>
        <v>2E-3</v>
      </c>
      <c r="E12" s="52"/>
      <c r="F12" s="52"/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>
        <f>MAX(C12:H12,K12:P12)</f>
        <v>2E-3</v>
      </c>
      <c r="R12" s="52">
        <f>MIN(C12:H12,K12:P12)</f>
        <v>2E-3</v>
      </c>
      <c r="S12" s="52">
        <f>AVERAGE(C12:H12,K12:P12)</f>
        <v>2E-3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 t="s">
        <v>335</v>
      </c>
      <c r="E13" s="52"/>
      <c r="F13" s="52"/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 t="s">
        <v>244</v>
      </c>
      <c r="E14" s="52"/>
      <c r="F14" s="52"/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 t="s">
        <v>245</v>
      </c>
      <c r="E15" s="58"/>
      <c r="F15" s="58"/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 t="s">
        <v>252</v>
      </c>
      <c r="E16" s="45"/>
      <c r="F16" s="45"/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 t="s">
        <v>252</v>
      </c>
      <c r="R16" s="45" t="s">
        <v>252</v>
      </c>
      <c r="S16" s="45" t="s">
        <v>252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>
        <v>0.11</v>
      </c>
      <c r="E17" s="52"/>
      <c r="F17" s="52"/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>
        <f>MAX(C17:H17,K17:P17)</f>
        <v>0.11</v>
      </c>
      <c r="R17" s="52">
        <f>MIN(C17:H17,K17:P17)</f>
        <v>0.11</v>
      </c>
      <c r="S17" s="52">
        <f>AVERAGE(C17:H17,K17:P17)</f>
        <v>0.11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 t="s">
        <v>337</v>
      </c>
      <c r="E18" s="52"/>
      <c r="F18" s="52"/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 t="s">
        <v>246</v>
      </c>
      <c r="E19" s="52"/>
      <c r="F19" s="52"/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 t="s">
        <v>344</v>
      </c>
      <c r="E20" s="58"/>
      <c r="F20" s="58"/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11</v>
      </c>
    </row>
    <row r="21" spans="1:22" ht="26.85" customHeight="1">
      <c r="A21" s="10">
        <v>16</v>
      </c>
      <c r="B21" s="159" t="s">
        <v>85</v>
      </c>
      <c r="C21" s="47"/>
      <c r="D21" s="45" t="s">
        <v>339</v>
      </c>
      <c r="E21" s="45"/>
      <c r="F21" s="45"/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9" t="s">
        <v>167</v>
      </c>
    </row>
    <row r="22" spans="1:22" ht="14.25" customHeight="1">
      <c r="A22" s="11">
        <v>17</v>
      </c>
      <c r="B22" s="158" t="s">
        <v>86</v>
      </c>
      <c r="C22" s="54"/>
      <c r="D22" s="52" t="s">
        <v>340</v>
      </c>
      <c r="E22" s="52"/>
      <c r="F22" s="52"/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 t="s">
        <v>334</v>
      </c>
      <c r="E23" s="52"/>
      <c r="F23" s="52"/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 t="s">
        <v>334</v>
      </c>
      <c r="E24" s="52"/>
      <c r="F24" s="52"/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18" t="s">
        <v>286</v>
      </c>
    </row>
    <row r="25" spans="1:22" ht="14.25" customHeight="1">
      <c r="A25" s="8">
        <v>20</v>
      </c>
      <c r="B25" s="156" t="s">
        <v>89</v>
      </c>
      <c r="C25" s="59"/>
      <c r="D25" s="58" t="s">
        <v>334</v>
      </c>
      <c r="E25" s="58"/>
      <c r="F25" s="58"/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19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19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20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267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>
        <v>0.01</v>
      </c>
      <c r="E37" s="52"/>
      <c r="F37" s="52"/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211"/>
      <c r="Q37" s="212">
        <v>0.01</v>
      </c>
      <c r="R37" s="185">
        <v>0.01</v>
      </c>
      <c r="S37" s="185">
        <v>0.01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 t="s">
        <v>353</v>
      </c>
      <c r="E38" s="52"/>
      <c r="F38" s="52"/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>
        <v>0.89</v>
      </c>
      <c r="E39" s="110"/>
      <c r="F39" s="52"/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131">
        <f>MAX(C39:H39,K39:P39)</f>
        <v>0.89</v>
      </c>
      <c r="R39" s="52">
        <f>MIN(C39:H39,K39:P39)</f>
        <v>0.89</v>
      </c>
      <c r="S39" s="52">
        <f>AVERAGE(C39:H39,K39:P39)</f>
        <v>0.89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 t="s">
        <v>345</v>
      </c>
      <c r="E40" s="58"/>
      <c r="F40" s="58"/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 t="shared" si="0"/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>
        <v>11</v>
      </c>
      <c r="E41" s="45"/>
      <c r="F41" s="45"/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f t="shared" ref="Q41:Q45" si="1">MAX(C41:H41,K41:P41)</f>
        <v>11</v>
      </c>
      <c r="R41" s="45">
        <f t="shared" ref="R41:R45" si="2">MIN(C41:H41,K41:P41)</f>
        <v>11</v>
      </c>
      <c r="S41" s="108">
        <f t="shared" ref="S41:S45" si="3">AVERAGE(C41:H41,K41:P41)</f>
        <v>11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>
        <v>0.44</v>
      </c>
      <c r="E42" s="52"/>
      <c r="F42" s="52"/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>
        <f t="shared" si="1"/>
        <v>0.44</v>
      </c>
      <c r="R42" s="52">
        <f t="shared" si="2"/>
        <v>0.44</v>
      </c>
      <c r="S42" s="110">
        <f t="shared" si="3"/>
        <v>0.44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>
        <v>7.3</v>
      </c>
      <c r="E43" s="86"/>
      <c r="F43" s="52"/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117">
        <f t="shared" si="1"/>
        <v>7.3</v>
      </c>
      <c r="R43" s="86">
        <f t="shared" si="2"/>
        <v>7.3</v>
      </c>
      <c r="S43" s="86">
        <f t="shared" si="3"/>
        <v>7.3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>
        <v>60</v>
      </c>
      <c r="E44" s="52"/>
      <c r="F44" s="52"/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60</v>
      </c>
      <c r="R44" s="52">
        <f t="shared" si="2"/>
        <v>60</v>
      </c>
      <c r="S44" s="52">
        <f t="shared" si="3"/>
        <v>60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>
        <v>150</v>
      </c>
      <c r="E45" s="58"/>
      <c r="F45" s="58"/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150</v>
      </c>
      <c r="R45" s="58">
        <f t="shared" si="2"/>
        <v>150</v>
      </c>
      <c r="S45" s="58">
        <f t="shared" si="3"/>
        <v>150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 t="s">
        <v>353</v>
      </c>
      <c r="E46" s="45"/>
      <c r="F46" s="45"/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 t="s">
        <v>247</v>
      </c>
      <c r="E47" s="52"/>
      <c r="F47" s="52"/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 t="s">
        <v>247</v>
      </c>
      <c r="E48" s="52"/>
      <c r="F48" s="52"/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 t="s">
        <v>340</v>
      </c>
      <c r="E49" s="52"/>
      <c r="F49" s="52"/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 t="s">
        <v>355</v>
      </c>
      <c r="E50" s="58"/>
      <c r="F50" s="58"/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>
        <v>0.2</v>
      </c>
      <c r="E51" s="45"/>
      <c r="F51" s="45"/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0.2</v>
      </c>
      <c r="R51" s="45">
        <f t="shared" ref="R51:R52" si="5">MIN(C51:H51,K51:P51)</f>
        <v>0.2</v>
      </c>
      <c r="S51" s="45">
        <f t="shared" ref="S51:S52" si="6">AVERAGE(C51:H51,K51:P51)</f>
        <v>0.2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>
        <v>7.3</v>
      </c>
      <c r="E52" s="52"/>
      <c r="F52" s="52"/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f t="shared" si="4"/>
        <v>7.3</v>
      </c>
      <c r="R52" s="52">
        <f t="shared" si="5"/>
        <v>7.3</v>
      </c>
      <c r="S52" s="52">
        <f t="shared" si="6"/>
        <v>7.3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 t="s">
        <v>362</v>
      </c>
      <c r="E54" s="52"/>
      <c r="F54" s="52"/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362</v>
      </c>
      <c r="R54" s="52" t="s">
        <v>362</v>
      </c>
      <c r="S54" s="52" t="s">
        <v>362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>
        <v>17</v>
      </c>
      <c r="E55" s="58"/>
      <c r="F55" s="58"/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>
        <f t="shared" ref="Q55" si="7">MAX(C55:H55,K55:P55)</f>
        <v>17</v>
      </c>
      <c r="R55" s="58">
        <f t="shared" ref="R55" si="8">MIN(C55:H55,K55:P55)</f>
        <v>17</v>
      </c>
      <c r="S55" s="58">
        <f>AVERAGE(C55:H55,K55:P55)</f>
        <v>17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>
        <v>0.2</v>
      </c>
      <c r="E56" s="69"/>
      <c r="F56" s="69"/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137">
        <v>0.2</v>
      </c>
      <c r="R56" s="69">
        <v>0.2</v>
      </c>
      <c r="S56" s="148">
        <v>0.2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 t="s">
        <v>337</v>
      </c>
      <c r="E57" s="74"/>
      <c r="F57" s="74"/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1108" priority="26" stopIfTrue="1">
      <formula>I9=1</formula>
    </cfRule>
  </conditionalFormatting>
  <conditionalFormatting sqref="V21">
    <cfRule type="expression" dxfId="1107" priority="13" stopIfTrue="1">
      <formula>$V$20=11</formula>
    </cfRule>
  </conditionalFormatting>
  <conditionalFormatting sqref="V24">
    <cfRule type="expression" dxfId="1106" priority="12" stopIfTrue="1">
      <formula>$V$20=14</formula>
    </cfRule>
  </conditionalFormatting>
  <conditionalFormatting sqref="V28:V29">
    <cfRule type="expression" dxfId="1105" priority="11" stopIfTrue="1">
      <formula>$V$20=15</formula>
    </cfRule>
  </conditionalFormatting>
  <conditionalFormatting sqref="V30:V31">
    <cfRule type="expression" dxfId="1104" priority="10" stopIfTrue="1">
      <formula>$V$20=16</formula>
    </cfRule>
  </conditionalFormatting>
  <conditionalFormatting sqref="V32:V33">
    <cfRule type="expression" dxfId="1103" priority="9" stopIfTrue="1">
      <formula>$V$20=17</formula>
    </cfRule>
  </conditionalFormatting>
  <conditionalFormatting sqref="V34:V35">
    <cfRule type="expression" dxfId="1102" priority="8" stopIfTrue="1">
      <formula>$V$20=18</formula>
    </cfRule>
  </conditionalFormatting>
  <conditionalFormatting sqref="V36:V37">
    <cfRule type="expression" dxfId="1101" priority="7" stopIfTrue="1">
      <formula>$V$20=19</formula>
    </cfRule>
  </conditionalFormatting>
  <conditionalFormatting sqref="V38:V39">
    <cfRule type="expression" dxfId="1100" priority="1" stopIfTrue="1">
      <formula>$V$20=24</formula>
    </cfRule>
  </conditionalFormatting>
  <conditionalFormatting sqref="V40:V42">
    <cfRule type="expression" dxfId="1099" priority="5" stopIfTrue="1">
      <formula>$V$20=23</formula>
    </cfRule>
  </conditionalFormatting>
  <conditionalFormatting sqref="V43:V44">
    <cfRule type="expression" dxfId="1098" priority="4" stopIfTrue="1">
      <formula>$V$20=24</formula>
    </cfRule>
  </conditionalFormatting>
  <conditionalFormatting sqref="V45:V46">
    <cfRule type="expression" dxfId="1097" priority="3" stopIfTrue="1">
      <formula>$V$20=25</formula>
    </cfRule>
  </conditionalFormatting>
  <conditionalFormatting sqref="V47">
    <cfRule type="expression" dxfId="1096" priority="2" stopIfTrue="1">
      <formula>$V$20=27</formula>
    </cfRule>
  </conditionalFormatting>
  <conditionalFormatting sqref="V49:V50">
    <cfRule type="expression" dxfId="1095" priority="29" stopIfTrue="1">
      <formula>$V$20=24</formula>
    </cfRule>
  </conditionalFormatting>
  <conditionalFormatting sqref="V51:V52">
    <cfRule type="expression" dxfId="1094" priority="30" stopIfTrue="1">
      <formula>$V$20=25</formula>
    </cfRule>
  </conditionalFormatting>
  <conditionalFormatting sqref="V53:V54">
    <cfRule type="expression" dxfId="1093" priority="31" stopIfTrue="1">
      <formula>$V$20=26</formula>
    </cfRule>
  </conditionalFormatting>
  <conditionalFormatting sqref="V55">
    <cfRule type="expression" dxfId="1092" priority="32" stopIfTrue="1">
      <formula>$V$20=27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colBreaks count="1" manualBreakCount="1">
    <brk id="8" max="59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9">
    <tabColor rgb="FFFFFF99"/>
  </sheetPr>
  <dimension ref="A1:Z60"/>
  <sheetViews>
    <sheetView view="pageBreakPreview" zoomScaleNormal="85" zoomScaleSheetLayoutView="100" workbookViewId="0">
      <selection activeCell="H62" sqref="H6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218</v>
      </c>
      <c r="B1" s="24"/>
      <c r="C1" s="24"/>
      <c r="F1" s="26"/>
      <c r="G1" s="26"/>
      <c r="H1" s="27">
        <v>18</v>
      </c>
      <c r="J1" s="23" t="str">
        <f>A1</f>
        <v>第１章基準項目／合併前の上越市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38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深谷6号井原水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>
        <v>21.3</v>
      </c>
      <c r="E5" s="38"/>
      <c r="F5" s="38"/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21.3</v>
      </c>
      <c r="R5" s="38">
        <f>MIN(C5:H5,K5:P5)</f>
        <v>21.3</v>
      </c>
      <c r="S5" s="38">
        <f>AVERAGE(C5:H5,K5:P5)</f>
        <v>21.3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>
        <v>0</v>
      </c>
      <c r="E6" s="45"/>
      <c r="F6" s="45"/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45">
        <f>AVERAGE(C6:H6,K6:P6)</f>
        <v>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 t="s">
        <v>257</v>
      </c>
      <c r="E7" s="52"/>
      <c r="F7" s="52"/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 t="s">
        <v>349</v>
      </c>
      <c r="E8" s="52"/>
      <c r="F8" s="52"/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 t="s">
        <v>342</v>
      </c>
      <c r="E9" s="52"/>
      <c r="F9" s="52"/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 t="s">
        <v>334</v>
      </c>
      <c r="E10" s="58"/>
      <c r="F10" s="58"/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 t="s">
        <v>334</v>
      </c>
      <c r="E11" s="45"/>
      <c r="F11" s="45"/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 t="s">
        <v>334</v>
      </c>
      <c r="E12" s="52"/>
      <c r="F12" s="52"/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 t="s">
        <v>340</v>
      </c>
      <c r="E13" s="52"/>
      <c r="F13" s="52"/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 t="s">
        <v>244</v>
      </c>
      <c r="E14" s="52"/>
      <c r="F14" s="52"/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 t="s">
        <v>245</v>
      </c>
      <c r="E15" s="58"/>
      <c r="F15" s="58"/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 t="s">
        <v>252</v>
      </c>
      <c r="E16" s="45"/>
      <c r="F16" s="45"/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 t="s">
        <v>252</v>
      </c>
      <c r="R16" s="45" t="s">
        <v>252</v>
      </c>
      <c r="S16" s="45" t="s">
        <v>252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>
        <v>0.14000000000000001</v>
      </c>
      <c r="E17" s="52"/>
      <c r="F17" s="52"/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>
        <f>MAX(C17:H17,K17:P17)</f>
        <v>0.14000000000000001</v>
      </c>
      <c r="R17" s="52">
        <f>MIN(C17:H17,K17:P17)</f>
        <v>0.14000000000000001</v>
      </c>
      <c r="S17" s="52">
        <f>AVERAGE(C17:H17,K17:P17)</f>
        <v>0.14000000000000001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 t="s">
        <v>337</v>
      </c>
      <c r="E18" s="52"/>
      <c r="F18" s="52"/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 t="s">
        <v>246</v>
      </c>
      <c r="E19" s="52"/>
      <c r="F19" s="52"/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 t="s">
        <v>344</v>
      </c>
      <c r="E20" s="58"/>
      <c r="F20" s="58"/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11</v>
      </c>
    </row>
    <row r="21" spans="1:22" ht="26.85" customHeight="1">
      <c r="A21" s="10">
        <v>16</v>
      </c>
      <c r="B21" s="159" t="s">
        <v>85</v>
      </c>
      <c r="C21" s="47"/>
      <c r="D21" s="45" t="s">
        <v>346</v>
      </c>
      <c r="E21" s="45"/>
      <c r="F21" s="45"/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9" t="s">
        <v>167</v>
      </c>
    </row>
    <row r="22" spans="1:22" ht="14.25" customHeight="1">
      <c r="A22" s="11">
        <v>17</v>
      </c>
      <c r="B22" s="158" t="s">
        <v>86</v>
      </c>
      <c r="C22" s="54"/>
      <c r="D22" s="52" t="s">
        <v>340</v>
      </c>
      <c r="E22" s="52"/>
      <c r="F22" s="52"/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 t="s">
        <v>334</v>
      </c>
      <c r="E23" s="52"/>
      <c r="F23" s="52"/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 t="s">
        <v>334</v>
      </c>
      <c r="E24" s="52"/>
      <c r="F24" s="52"/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18" t="s">
        <v>286</v>
      </c>
    </row>
    <row r="25" spans="1:22" ht="14.25" customHeight="1">
      <c r="A25" s="8">
        <v>20</v>
      </c>
      <c r="B25" s="156" t="s">
        <v>89</v>
      </c>
      <c r="C25" s="59"/>
      <c r="D25" s="58" t="s">
        <v>334</v>
      </c>
      <c r="E25" s="58"/>
      <c r="F25" s="58"/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19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19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20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267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>
        <v>0.01</v>
      </c>
      <c r="E37" s="52"/>
      <c r="F37" s="52"/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212">
        <v>0.01</v>
      </c>
      <c r="R37" s="240">
        <v>0.01</v>
      </c>
      <c r="S37" s="185">
        <v>0.01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 t="s">
        <v>353</v>
      </c>
      <c r="E38" s="52"/>
      <c r="F38" s="52"/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>
        <v>0.1</v>
      </c>
      <c r="E39" s="52"/>
      <c r="F39" s="52"/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>
        <f>MAX(C39:H39,K39:P39)</f>
        <v>0.1</v>
      </c>
      <c r="R39" s="52">
        <f>MIN(C39:H39,K39:P39)</f>
        <v>0.1</v>
      </c>
      <c r="S39" s="52">
        <f>AVERAGE(C39:H39,K39:P39)</f>
        <v>0.1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 t="s">
        <v>352</v>
      </c>
      <c r="E40" s="58"/>
      <c r="F40" s="58"/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 t="shared" si="0"/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>
        <v>26</v>
      </c>
      <c r="E41" s="45"/>
      <c r="F41" s="45"/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f t="shared" ref="Q41:Q45" si="1">MAX(C41:H41,K41:P41)</f>
        <v>26</v>
      </c>
      <c r="R41" s="45">
        <f t="shared" ref="R41:R45" si="2">MIN(C41:H41,K41:P41)</f>
        <v>26</v>
      </c>
      <c r="S41" s="45">
        <f t="shared" ref="S41:S45" si="3">AVERAGE(C41:H41,K41:P41)</f>
        <v>26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>
        <v>6.2E-2</v>
      </c>
      <c r="E42" s="52"/>
      <c r="F42" s="52"/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>
        <f t="shared" si="1"/>
        <v>6.2E-2</v>
      </c>
      <c r="R42" s="52">
        <f t="shared" si="2"/>
        <v>6.2E-2</v>
      </c>
      <c r="S42" s="52">
        <f t="shared" si="3"/>
        <v>6.2E-2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117"/>
      <c r="D43" s="86">
        <v>21</v>
      </c>
      <c r="E43" s="86"/>
      <c r="F43" s="52"/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117">
        <f t="shared" si="1"/>
        <v>21</v>
      </c>
      <c r="R43" s="86">
        <f t="shared" si="2"/>
        <v>21</v>
      </c>
      <c r="S43" s="86">
        <f t="shared" si="3"/>
        <v>21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>
        <v>38</v>
      </c>
      <c r="E44" s="52"/>
      <c r="F44" s="52"/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38</v>
      </c>
      <c r="R44" s="52">
        <f t="shared" si="2"/>
        <v>38</v>
      </c>
      <c r="S44" s="52">
        <f t="shared" si="3"/>
        <v>38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>
        <v>140</v>
      </c>
      <c r="E45" s="58"/>
      <c r="F45" s="58"/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140</v>
      </c>
      <c r="R45" s="58">
        <f t="shared" si="2"/>
        <v>140</v>
      </c>
      <c r="S45" s="58">
        <f t="shared" si="3"/>
        <v>140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 t="s">
        <v>353</v>
      </c>
      <c r="E46" s="45"/>
      <c r="F46" s="45"/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 t="s">
        <v>247</v>
      </c>
      <c r="E47" s="52"/>
      <c r="F47" s="52"/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 t="s">
        <v>247</v>
      </c>
      <c r="E48" s="52"/>
      <c r="F48" s="52"/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 t="s">
        <v>340</v>
      </c>
      <c r="E49" s="52"/>
      <c r="F49" s="52"/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 t="s">
        <v>355</v>
      </c>
      <c r="E50" s="58"/>
      <c r="F50" s="58"/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>
        <v>0.3</v>
      </c>
      <c r="E51" s="45"/>
      <c r="F51" s="45"/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0.3</v>
      </c>
      <c r="R51" s="45">
        <f t="shared" ref="R51:R52" si="5">MIN(C51:H51,K51:P51)</f>
        <v>0.3</v>
      </c>
      <c r="S51" s="45">
        <f t="shared" ref="S51:S52" si="6">AVERAGE(C51:H51,K51:P51)</f>
        <v>0.3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>
        <v>8</v>
      </c>
      <c r="E52" s="52"/>
      <c r="F52" s="52"/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f t="shared" si="4"/>
        <v>8</v>
      </c>
      <c r="R52" s="52">
        <f t="shared" si="5"/>
        <v>8</v>
      </c>
      <c r="S52" s="52">
        <f t="shared" si="6"/>
        <v>8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 t="s">
        <v>363</v>
      </c>
      <c r="E54" s="52"/>
      <c r="F54" s="52"/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94" t="s">
        <v>363</v>
      </c>
      <c r="R54" s="55" t="s">
        <v>363</v>
      </c>
      <c r="S54" s="52" t="s">
        <v>363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>
        <v>2</v>
      </c>
      <c r="E55" s="58"/>
      <c r="F55" s="58"/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>
        <f t="shared" ref="Q55" si="7">MAX(C55:H55,K55:P55)</f>
        <v>2</v>
      </c>
      <c r="R55" s="58">
        <f t="shared" ref="R55" si="8">MIN(C55:H55,K55:P55)</f>
        <v>2</v>
      </c>
      <c r="S55" s="58">
        <f t="shared" ref="S55" si="9">AVERAGE(C55:H55,K55:P55)</f>
        <v>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>
        <v>0.3</v>
      </c>
      <c r="E56" s="69"/>
      <c r="F56" s="69"/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>
        <v>0.3</v>
      </c>
      <c r="R56" s="58">
        <v>0.3</v>
      </c>
      <c r="S56" s="58">
        <v>0.3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 t="s">
        <v>337</v>
      </c>
      <c r="E57" s="74"/>
      <c r="F57" s="74"/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1091" priority="26" stopIfTrue="1">
      <formula>I9=1</formula>
    </cfRule>
  </conditionalFormatting>
  <conditionalFormatting sqref="V21">
    <cfRule type="expression" dxfId="1090" priority="13" stopIfTrue="1">
      <formula>$V$20=11</formula>
    </cfRule>
  </conditionalFormatting>
  <conditionalFormatting sqref="V24">
    <cfRule type="expression" dxfId="1089" priority="12" stopIfTrue="1">
      <formula>$V$20=14</formula>
    </cfRule>
  </conditionalFormatting>
  <conditionalFormatting sqref="V28:V29">
    <cfRule type="expression" dxfId="1088" priority="11" stopIfTrue="1">
      <formula>$V$20=15</formula>
    </cfRule>
  </conditionalFormatting>
  <conditionalFormatting sqref="V30:V31">
    <cfRule type="expression" dxfId="1087" priority="10" stopIfTrue="1">
      <formula>$V$20=16</formula>
    </cfRule>
  </conditionalFormatting>
  <conditionalFormatting sqref="V32:V33">
    <cfRule type="expression" dxfId="1086" priority="9" stopIfTrue="1">
      <formula>$V$20=17</formula>
    </cfRule>
  </conditionalFormatting>
  <conditionalFormatting sqref="V34:V35">
    <cfRule type="expression" dxfId="1085" priority="8" stopIfTrue="1">
      <formula>$V$20=18</formula>
    </cfRule>
  </conditionalFormatting>
  <conditionalFormatting sqref="V36:V37">
    <cfRule type="expression" dxfId="1084" priority="7" stopIfTrue="1">
      <formula>$V$20=19</formula>
    </cfRule>
  </conditionalFormatting>
  <conditionalFormatting sqref="V38:V39">
    <cfRule type="expression" dxfId="1083" priority="1" stopIfTrue="1">
      <formula>$V$20=24</formula>
    </cfRule>
  </conditionalFormatting>
  <conditionalFormatting sqref="V40:V42">
    <cfRule type="expression" dxfId="1082" priority="5" stopIfTrue="1">
      <formula>$V$20=23</formula>
    </cfRule>
  </conditionalFormatting>
  <conditionalFormatting sqref="V43:V44">
    <cfRule type="expression" dxfId="1081" priority="4" stopIfTrue="1">
      <formula>$V$20=24</formula>
    </cfRule>
  </conditionalFormatting>
  <conditionalFormatting sqref="V45:V46">
    <cfRule type="expression" dxfId="1080" priority="3" stopIfTrue="1">
      <formula>$V$20=25</formula>
    </cfRule>
  </conditionalFormatting>
  <conditionalFormatting sqref="V47">
    <cfRule type="expression" dxfId="1079" priority="2" stopIfTrue="1">
      <formula>$V$20=27</formula>
    </cfRule>
  </conditionalFormatting>
  <conditionalFormatting sqref="V49:V50">
    <cfRule type="expression" dxfId="1078" priority="29" stopIfTrue="1">
      <formula>$V$20=24</formula>
    </cfRule>
  </conditionalFormatting>
  <conditionalFormatting sqref="V51:V52">
    <cfRule type="expression" dxfId="1077" priority="30" stopIfTrue="1">
      <formula>$V$20=25</formula>
    </cfRule>
  </conditionalFormatting>
  <conditionalFormatting sqref="V53:V54">
    <cfRule type="expression" dxfId="1076" priority="31" stopIfTrue="1">
      <formula>$V$20=26</formula>
    </cfRule>
  </conditionalFormatting>
  <conditionalFormatting sqref="V55">
    <cfRule type="expression" dxfId="1075" priority="32" stopIfTrue="1">
      <formula>$V$20=27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colBreaks count="1" manualBreakCount="1">
    <brk id="8" max="5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0">
    <tabColor rgb="FFFFFF99"/>
  </sheetPr>
  <dimension ref="A1:Z60"/>
  <sheetViews>
    <sheetView view="pageBreakPreview" zoomScaleNormal="10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218</v>
      </c>
      <c r="B1" s="24"/>
      <c r="C1" s="24"/>
      <c r="F1" s="26"/>
      <c r="G1" s="26"/>
      <c r="H1" s="27">
        <v>19</v>
      </c>
      <c r="J1" s="23" t="str">
        <f>A1</f>
        <v>第１章基準項目／合併前の上越市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180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深谷7号井原水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>
        <v>21.7</v>
      </c>
      <c r="E5" s="38"/>
      <c r="F5" s="38"/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21.7</v>
      </c>
      <c r="R5" s="38">
        <f>MIN(C5:H5,K5:P5)</f>
        <v>21.7</v>
      </c>
      <c r="S5" s="38">
        <f>AVERAGE(C5:H5,K5:P5)</f>
        <v>21.7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>
        <v>1</v>
      </c>
      <c r="E6" s="45"/>
      <c r="F6" s="45"/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1</v>
      </c>
      <c r="R6" s="45">
        <f>MIN(C6:H6,K6:P6)</f>
        <v>1</v>
      </c>
      <c r="S6" s="45">
        <f>AVERAGE(C6:H6,K6:P6)</f>
        <v>1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 t="s">
        <v>257</v>
      </c>
      <c r="E7" s="52"/>
      <c r="F7" s="52"/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 t="s">
        <v>349</v>
      </c>
      <c r="E8" s="52"/>
      <c r="F8" s="52"/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 t="s">
        <v>342</v>
      </c>
      <c r="E9" s="52"/>
      <c r="F9" s="52"/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 t="s">
        <v>334</v>
      </c>
      <c r="E10" s="58"/>
      <c r="F10" s="58"/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 t="s">
        <v>334</v>
      </c>
      <c r="E11" s="45"/>
      <c r="F11" s="45"/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>
        <v>1E-3</v>
      </c>
      <c r="E12" s="52"/>
      <c r="F12" s="52"/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>
        <f>MAX(C12:H12,K12:P12)</f>
        <v>1E-3</v>
      </c>
      <c r="R12" s="52">
        <f>MIN(C12:H12,K12:P12)</f>
        <v>1E-3</v>
      </c>
      <c r="S12" s="52">
        <f>AVERAGE(C12:H12,K12:P12)</f>
        <v>1E-3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 t="s">
        <v>340</v>
      </c>
      <c r="E13" s="52"/>
      <c r="F13" s="52"/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 t="s">
        <v>244</v>
      </c>
      <c r="E14" s="52"/>
      <c r="F14" s="52"/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 t="s">
        <v>245</v>
      </c>
      <c r="E15" s="58"/>
      <c r="F15" s="58"/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 t="s">
        <v>252</v>
      </c>
      <c r="E16" s="45"/>
      <c r="F16" s="45"/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 t="s">
        <v>252</v>
      </c>
      <c r="R16" s="45" t="s">
        <v>252</v>
      </c>
      <c r="S16" s="45" t="s">
        <v>252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110">
        <v>0.13</v>
      </c>
      <c r="E17" s="52"/>
      <c r="F17" s="52"/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131">
        <f>MAX(C17:H17,K17:P17)</f>
        <v>0.13</v>
      </c>
      <c r="R17" s="110">
        <f>MIN(C17:H17,K17:P17)</f>
        <v>0.13</v>
      </c>
      <c r="S17" s="110">
        <f>AVERAGE(C17:H17,K17:P17)</f>
        <v>0.13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 t="s">
        <v>337</v>
      </c>
      <c r="E18" s="52"/>
      <c r="F18" s="52"/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 t="s">
        <v>246</v>
      </c>
      <c r="E19" s="52"/>
      <c r="F19" s="52"/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 t="s">
        <v>344</v>
      </c>
      <c r="E20" s="58"/>
      <c r="F20" s="58"/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11</v>
      </c>
    </row>
    <row r="21" spans="1:22" ht="26.85" customHeight="1">
      <c r="A21" s="10">
        <v>16</v>
      </c>
      <c r="B21" s="159" t="s">
        <v>85</v>
      </c>
      <c r="C21" s="47"/>
      <c r="D21" s="45" t="s">
        <v>339</v>
      </c>
      <c r="E21" s="45"/>
      <c r="F21" s="45"/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9" t="s">
        <v>167</v>
      </c>
    </row>
    <row r="22" spans="1:22" ht="14.25" customHeight="1">
      <c r="A22" s="11">
        <v>17</v>
      </c>
      <c r="B22" s="158" t="s">
        <v>86</v>
      </c>
      <c r="C22" s="54"/>
      <c r="D22" s="52" t="s">
        <v>340</v>
      </c>
      <c r="E22" s="52"/>
      <c r="F22" s="52"/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 t="s">
        <v>334</v>
      </c>
      <c r="E23" s="52"/>
      <c r="F23" s="52"/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 t="s">
        <v>334</v>
      </c>
      <c r="E24" s="52"/>
      <c r="F24" s="52"/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18" t="s">
        <v>286</v>
      </c>
    </row>
    <row r="25" spans="1:22" ht="14.25" customHeight="1">
      <c r="A25" s="8">
        <v>20</v>
      </c>
      <c r="B25" s="156" t="s">
        <v>89</v>
      </c>
      <c r="C25" s="59"/>
      <c r="D25" s="58" t="s">
        <v>334</v>
      </c>
      <c r="E25" s="58"/>
      <c r="F25" s="58"/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19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19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20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267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 t="s">
        <v>345</v>
      </c>
      <c r="E37" s="52"/>
      <c r="F37" s="52"/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 t="s">
        <v>353</v>
      </c>
      <c r="E38" s="52"/>
      <c r="F38" s="52"/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>
        <v>0.1</v>
      </c>
      <c r="E39" s="52"/>
      <c r="F39" s="52"/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>
        <f>MAX(C39:H39,K39:P39)</f>
        <v>0.1</v>
      </c>
      <c r="R39" s="52">
        <f>MIN(C39:H39,K39:P39)</f>
        <v>0.1</v>
      </c>
      <c r="S39" s="52">
        <f>AVERAGE(C39:H39,K39:P39)</f>
        <v>0.1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 t="s">
        <v>345</v>
      </c>
      <c r="E40" s="58"/>
      <c r="F40" s="58"/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214" t="s">
        <v>254</v>
      </c>
      <c r="R40" s="199" t="s">
        <v>254</v>
      </c>
      <c r="S40" s="199" t="s">
        <v>254</v>
      </c>
      <c r="T40" s="36">
        <f t="shared" si="0"/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87">
        <v>26</v>
      </c>
      <c r="E41" s="45"/>
      <c r="F41" s="45"/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241">
        <f t="shared" ref="Q41:Q45" si="1">MAX(C41:H41,K41:P41)</f>
        <v>26</v>
      </c>
      <c r="R41" s="201">
        <f t="shared" ref="R41:R45" si="2">MIN(C41:H41,K41:P41)</f>
        <v>26</v>
      </c>
      <c r="S41" s="201">
        <f t="shared" ref="S41:S45" si="3">AVERAGE(C41:H41,K41:P41)</f>
        <v>26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>
        <v>8.5999999999999993E-2</v>
      </c>
      <c r="E42" s="52"/>
      <c r="F42" s="52"/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>
        <f t="shared" si="1"/>
        <v>8.5999999999999993E-2</v>
      </c>
      <c r="R42" s="52">
        <f t="shared" si="2"/>
        <v>8.5999999999999993E-2</v>
      </c>
      <c r="S42" s="52">
        <f t="shared" si="3"/>
        <v>8.5999999999999993E-2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117"/>
      <c r="D43" s="52">
        <v>22</v>
      </c>
      <c r="E43" s="86"/>
      <c r="F43" s="52"/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117">
        <f t="shared" si="1"/>
        <v>22</v>
      </c>
      <c r="R43" s="86">
        <f t="shared" si="2"/>
        <v>22</v>
      </c>
      <c r="S43" s="86">
        <f t="shared" si="3"/>
        <v>22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>
        <v>49</v>
      </c>
      <c r="E44" s="52"/>
      <c r="F44" s="52"/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49</v>
      </c>
      <c r="R44" s="52">
        <f t="shared" si="2"/>
        <v>49</v>
      </c>
      <c r="S44" s="52">
        <f t="shared" si="3"/>
        <v>49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>
        <v>160</v>
      </c>
      <c r="E45" s="58"/>
      <c r="F45" s="58"/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160</v>
      </c>
      <c r="R45" s="58">
        <f t="shared" si="2"/>
        <v>160</v>
      </c>
      <c r="S45" s="58">
        <f t="shared" si="3"/>
        <v>160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 t="s">
        <v>353</v>
      </c>
      <c r="E46" s="45"/>
      <c r="F46" s="45"/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 t="s">
        <v>247</v>
      </c>
      <c r="E47" s="52"/>
      <c r="F47" s="52"/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 t="s">
        <v>247</v>
      </c>
      <c r="E48" s="52"/>
      <c r="F48" s="52"/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 t="s">
        <v>340</v>
      </c>
      <c r="E49" s="52"/>
      <c r="F49" s="52"/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 t="s">
        <v>355</v>
      </c>
      <c r="E50" s="58"/>
      <c r="F50" s="58"/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>
        <v>0.2</v>
      </c>
      <c r="E51" s="45"/>
      <c r="F51" s="45"/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0.2</v>
      </c>
      <c r="R51" s="45">
        <f t="shared" ref="R51:R52" si="5">MIN(C51:H51,K51:P51)</f>
        <v>0.2</v>
      </c>
      <c r="S51" s="45">
        <f t="shared" ref="S51:S52" si="6">AVERAGE(C51:H51,K51:P51)</f>
        <v>0.2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>
        <v>8.1</v>
      </c>
      <c r="E52" s="86"/>
      <c r="F52" s="52"/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117">
        <f t="shared" si="4"/>
        <v>8.1</v>
      </c>
      <c r="R52" s="86">
        <f t="shared" si="5"/>
        <v>8.1</v>
      </c>
      <c r="S52" s="86">
        <f t="shared" si="6"/>
        <v>8.1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 t="s">
        <v>363</v>
      </c>
      <c r="E54" s="52"/>
      <c r="F54" s="52"/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363</v>
      </c>
      <c r="R54" s="52" t="s">
        <v>363</v>
      </c>
      <c r="S54" s="52" t="s">
        <v>363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>
        <v>1</v>
      </c>
      <c r="E55" s="58"/>
      <c r="F55" s="58"/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>
        <f t="shared" ref="Q55" si="7">MAX(C55:H55,K55:P55)</f>
        <v>1</v>
      </c>
      <c r="R55" s="58">
        <f t="shared" ref="R55" si="8">MIN(C55:H55,K55:P55)</f>
        <v>1</v>
      </c>
      <c r="S55" s="58">
        <f t="shared" ref="S55" si="9">AVERAGE(C55:H55,K55:P55)</f>
        <v>1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 t="s">
        <v>252</v>
      </c>
      <c r="E56" s="69"/>
      <c r="F56" s="69"/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 t="s">
        <v>337</v>
      </c>
      <c r="E57" s="74"/>
      <c r="F57" s="74"/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79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1074" priority="26" stopIfTrue="1">
      <formula>I9=1</formula>
    </cfRule>
  </conditionalFormatting>
  <conditionalFormatting sqref="V21">
    <cfRule type="expression" dxfId="1073" priority="13" stopIfTrue="1">
      <formula>$V$20=11</formula>
    </cfRule>
  </conditionalFormatting>
  <conditionalFormatting sqref="V24">
    <cfRule type="expression" dxfId="1072" priority="12" stopIfTrue="1">
      <formula>$V$20=14</formula>
    </cfRule>
  </conditionalFormatting>
  <conditionalFormatting sqref="V28:V29">
    <cfRule type="expression" dxfId="1071" priority="11" stopIfTrue="1">
      <formula>$V$20=15</formula>
    </cfRule>
  </conditionalFormatting>
  <conditionalFormatting sqref="V30:V31">
    <cfRule type="expression" dxfId="1070" priority="10" stopIfTrue="1">
      <formula>$V$20=16</formula>
    </cfRule>
  </conditionalFormatting>
  <conditionalFormatting sqref="V32:V33">
    <cfRule type="expression" dxfId="1069" priority="9" stopIfTrue="1">
      <formula>$V$20=17</formula>
    </cfRule>
  </conditionalFormatting>
  <conditionalFormatting sqref="V34:V35">
    <cfRule type="expression" dxfId="1068" priority="8" stopIfTrue="1">
      <formula>$V$20=18</formula>
    </cfRule>
  </conditionalFormatting>
  <conditionalFormatting sqref="V36:V37">
    <cfRule type="expression" dxfId="1067" priority="7" stopIfTrue="1">
      <formula>$V$20=19</formula>
    </cfRule>
  </conditionalFormatting>
  <conditionalFormatting sqref="V38:V39">
    <cfRule type="expression" dxfId="1066" priority="1" stopIfTrue="1">
      <formula>$V$20=24</formula>
    </cfRule>
  </conditionalFormatting>
  <conditionalFormatting sqref="V40:V42">
    <cfRule type="expression" dxfId="1065" priority="5" stopIfTrue="1">
      <formula>$V$20=23</formula>
    </cfRule>
  </conditionalFormatting>
  <conditionalFormatting sqref="V43:V44">
    <cfRule type="expression" dxfId="1064" priority="4" stopIfTrue="1">
      <formula>$V$20=24</formula>
    </cfRule>
  </conditionalFormatting>
  <conditionalFormatting sqref="V45:V46">
    <cfRule type="expression" dxfId="1063" priority="3" stopIfTrue="1">
      <formula>$V$20=25</formula>
    </cfRule>
  </conditionalFormatting>
  <conditionalFormatting sqref="V47">
    <cfRule type="expression" dxfId="1062" priority="2" stopIfTrue="1">
      <formula>$V$20=27</formula>
    </cfRule>
  </conditionalFormatting>
  <conditionalFormatting sqref="V49:V50">
    <cfRule type="expression" dxfId="1061" priority="29" stopIfTrue="1">
      <formula>$V$20=24</formula>
    </cfRule>
  </conditionalFormatting>
  <conditionalFormatting sqref="V51:V52">
    <cfRule type="expression" dxfId="1060" priority="30" stopIfTrue="1">
      <formula>$V$20=25</formula>
    </cfRule>
  </conditionalFormatting>
  <conditionalFormatting sqref="V53:V54">
    <cfRule type="expression" dxfId="1059" priority="31" stopIfTrue="1">
      <formula>$V$20=26</formula>
    </cfRule>
  </conditionalFormatting>
  <conditionalFormatting sqref="V55">
    <cfRule type="expression" dxfId="1058" priority="32" stopIfTrue="1">
      <formula>$V$20=27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colBreaks count="1" manualBreakCount="1">
    <brk id="8" max="59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1">
    <tabColor rgb="FFFFFF99"/>
  </sheetPr>
  <dimension ref="A1:Z60"/>
  <sheetViews>
    <sheetView view="pageBreakPreview" zoomScaleNormal="10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218</v>
      </c>
      <c r="B1" s="24"/>
      <c r="C1" s="24"/>
      <c r="F1" s="26"/>
      <c r="G1" s="26"/>
      <c r="H1" s="27">
        <v>20</v>
      </c>
      <c r="J1" s="23" t="str">
        <f>A1</f>
        <v>第１章基準項目／合併前の上越市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39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深谷10号井原水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>
        <v>21.7</v>
      </c>
      <c r="E5" s="38"/>
      <c r="F5" s="38"/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21.7</v>
      </c>
      <c r="R5" s="38">
        <f>MIN(C5:H5,K5:P5)</f>
        <v>21.7</v>
      </c>
      <c r="S5" s="38">
        <f>AVERAGE(C5:H5,K5:P5)</f>
        <v>21.7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>
        <v>1</v>
      </c>
      <c r="E6" s="45"/>
      <c r="F6" s="45"/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1</v>
      </c>
      <c r="R6" s="45">
        <f>MIN(C6:H6,K6:P6)</f>
        <v>1</v>
      </c>
      <c r="S6" s="45">
        <f>AVERAGE(C6:H6,K6:P6)</f>
        <v>1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 t="s">
        <v>257</v>
      </c>
      <c r="E7" s="52"/>
      <c r="F7" s="52"/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 t="s">
        <v>349</v>
      </c>
      <c r="E8" s="52"/>
      <c r="F8" s="52"/>
      <c r="G8" s="52"/>
      <c r="H8" s="53"/>
      <c r="I8" s="176"/>
      <c r="J8" s="11">
        <v>3</v>
      </c>
      <c r="K8" s="54"/>
      <c r="L8" s="52"/>
      <c r="M8" s="52"/>
      <c r="N8" s="52"/>
      <c r="O8" s="52"/>
      <c r="P8" s="211"/>
      <c r="Q8" s="212" t="s">
        <v>248</v>
      </c>
      <c r="R8" s="185" t="s">
        <v>248</v>
      </c>
      <c r="S8" s="185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 t="s">
        <v>342</v>
      </c>
      <c r="E9" s="52"/>
      <c r="F9" s="52"/>
      <c r="G9" s="52"/>
      <c r="H9" s="53"/>
      <c r="I9" s="177"/>
      <c r="J9" s="11">
        <v>4</v>
      </c>
      <c r="K9" s="54"/>
      <c r="L9" s="52"/>
      <c r="M9" s="52"/>
      <c r="N9" s="52"/>
      <c r="O9" s="52"/>
      <c r="P9" s="211"/>
      <c r="Q9" s="212" t="s">
        <v>249</v>
      </c>
      <c r="R9" s="185" t="s">
        <v>249</v>
      </c>
      <c r="S9" s="185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 t="s">
        <v>334</v>
      </c>
      <c r="E10" s="58"/>
      <c r="F10" s="58"/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213"/>
      <c r="Q10" s="214" t="s">
        <v>245</v>
      </c>
      <c r="R10" s="199" t="s">
        <v>245</v>
      </c>
      <c r="S10" s="199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 t="s">
        <v>334</v>
      </c>
      <c r="E11" s="45"/>
      <c r="F11" s="45"/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209"/>
      <c r="Q11" s="210" t="s">
        <v>245</v>
      </c>
      <c r="R11" s="196" t="s">
        <v>245</v>
      </c>
      <c r="S11" s="196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 t="s">
        <v>289</v>
      </c>
      <c r="E12" s="52"/>
      <c r="F12" s="52"/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211"/>
      <c r="Q12" s="212" t="s">
        <v>559</v>
      </c>
      <c r="R12" s="185" t="s">
        <v>559</v>
      </c>
      <c r="S12" s="185" t="s">
        <v>559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 t="s">
        <v>340</v>
      </c>
      <c r="E13" s="52"/>
      <c r="F13" s="52"/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211"/>
      <c r="Q13" s="212" t="s">
        <v>253</v>
      </c>
      <c r="R13" s="185" t="s">
        <v>253</v>
      </c>
      <c r="S13" s="185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 t="s">
        <v>244</v>
      </c>
      <c r="E14" s="52"/>
      <c r="F14" s="52"/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211"/>
      <c r="Q14" s="212" t="s">
        <v>244</v>
      </c>
      <c r="R14" s="185" t="s">
        <v>244</v>
      </c>
      <c r="S14" s="185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 t="s">
        <v>245</v>
      </c>
      <c r="E15" s="58"/>
      <c r="F15" s="58"/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213"/>
      <c r="Q15" s="214" t="s">
        <v>245</v>
      </c>
      <c r="R15" s="199" t="s">
        <v>245</v>
      </c>
      <c r="S15" s="199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 t="s">
        <v>252</v>
      </c>
      <c r="E16" s="45"/>
      <c r="F16" s="45"/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209"/>
      <c r="Q16" s="210" t="s">
        <v>252</v>
      </c>
      <c r="R16" s="196" t="s">
        <v>252</v>
      </c>
      <c r="S16" s="196" t="s">
        <v>252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>
        <v>0.13</v>
      </c>
      <c r="E17" s="52"/>
      <c r="F17" s="52"/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211"/>
      <c r="Q17" s="212">
        <f>MAX(C17:H17,K17:P17)</f>
        <v>0.13</v>
      </c>
      <c r="R17" s="185">
        <f>MIN(C17:H17,K17:P17)</f>
        <v>0.13</v>
      </c>
      <c r="S17" s="185">
        <f>AVERAGE(C17:H17,K17:P17)</f>
        <v>0.13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 t="s">
        <v>337</v>
      </c>
      <c r="E18" s="52"/>
      <c r="F18" s="52"/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211"/>
      <c r="Q18" s="212" t="s">
        <v>252</v>
      </c>
      <c r="R18" s="185" t="s">
        <v>252</v>
      </c>
      <c r="S18" s="185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 t="s">
        <v>246</v>
      </c>
      <c r="E19" s="52"/>
      <c r="F19" s="52"/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211"/>
      <c r="Q19" s="212" t="s">
        <v>246</v>
      </c>
      <c r="R19" s="185" t="s">
        <v>246</v>
      </c>
      <c r="S19" s="185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 t="s">
        <v>344</v>
      </c>
      <c r="E20" s="58"/>
      <c r="F20" s="58"/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213"/>
      <c r="Q20" s="214" t="s">
        <v>250</v>
      </c>
      <c r="R20" s="199" t="s">
        <v>250</v>
      </c>
      <c r="S20" s="199" t="s">
        <v>250</v>
      </c>
      <c r="T20" s="36">
        <f t="shared" si="0"/>
        <v>1</v>
      </c>
      <c r="V20" s="27">
        <v>11</v>
      </c>
    </row>
    <row r="21" spans="1:22" ht="26.85" customHeight="1">
      <c r="A21" s="10">
        <v>16</v>
      </c>
      <c r="B21" s="159" t="s">
        <v>85</v>
      </c>
      <c r="C21" s="47"/>
      <c r="D21" s="45" t="s">
        <v>339</v>
      </c>
      <c r="E21" s="45"/>
      <c r="F21" s="45"/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209"/>
      <c r="Q21" s="210" t="s">
        <v>244</v>
      </c>
      <c r="R21" s="196" t="s">
        <v>244</v>
      </c>
      <c r="S21" s="196" t="s">
        <v>244</v>
      </c>
      <c r="T21" s="46">
        <f t="shared" si="0"/>
        <v>1</v>
      </c>
      <c r="V21" s="319" t="s">
        <v>167</v>
      </c>
    </row>
    <row r="22" spans="1:22" ht="14.25" customHeight="1">
      <c r="A22" s="11">
        <v>17</v>
      </c>
      <c r="B22" s="158" t="s">
        <v>86</v>
      </c>
      <c r="C22" s="54"/>
      <c r="D22" s="52" t="s">
        <v>340</v>
      </c>
      <c r="E22" s="52"/>
      <c r="F22" s="52"/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211"/>
      <c r="Q22" s="212" t="s">
        <v>253</v>
      </c>
      <c r="R22" s="185" t="s">
        <v>253</v>
      </c>
      <c r="S22" s="185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 t="s">
        <v>334</v>
      </c>
      <c r="E23" s="52"/>
      <c r="F23" s="52"/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211"/>
      <c r="Q23" s="212" t="s">
        <v>245</v>
      </c>
      <c r="R23" s="185" t="s">
        <v>245</v>
      </c>
      <c r="S23" s="185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 t="s">
        <v>334</v>
      </c>
      <c r="E24" s="52"/>
      <c r="F24" s="52"/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211"/>
      <c r="Q24" s="212" t="s">
        <v>245</v>
      </c>
      <c r="R24" s="185" t="s">
        <v>245</v>
      </c>
      <c r="S24" s="185" t="s">
        <v>245</v>
      </c>
      <c r="T24" s="53">
        <f t="shared" si="0"/>
        <v>1</v>
      </c>
      <c r="V24" s="318" t="s">
        <v>286</v>
      </c>
    </row>
    <row r="25" spans="1:22" ht="14.25" customHeight="1">
      <c r="A25" s="8">
        <v>20</v>
      </c>
      <c r="B25" s="156" t="s">
        <v>89</v>
      </c>
      <c r="C25" s="59"/>
      <c r="D25" s="58" t="s">
        <v>341</v>
      </c>
      <c r="E25" s="58"/>
      <c r="F25" s="58"/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213"/>
      <c r="Q25" s="214" t="s">
        <v>245</v>
      </c>
      <c r="R25" s="199" t="s">
        <v>245</v>
      </c>
      <c r="S25" s="199" t="s">
        <v>245</v>
      </c>
      <c r="T25" s="36">
        <f t="shared" si="0"/>
        <v>1</v>
      </c>
      <c r="V25" s="319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209"/>
      <c r="Q26" s="210"/>
      <c r="R26" s="196"/>
      <c r="S26" s="196"/>
      <c r="T26" s="46">
        <f t="shared" si="0"/>
        <v>0</v>
      </c>
      <c r="V26" s="319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211"/>
      <c r="Q27" s="212"/>
      <c r="R27" s="185"/>
      <c r="S27" s="185"/>
      <c r="T27" s="53">
        <f t="shared" si="0"/>
        <v>0</v>
      </c>
      <c r="V27" s="320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211"/>
      <c r="Q28" s="212"/>
      <c r="R28" s="185"/>
      <c r="S28" s="185"/>
      <c r="T28" s="53">
        <f t="shared" si="0"/>
        <v>0</v>
      </c>
      <c r="V28" s="318" t="s">
        <v>267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211"/>
      <c r="Q29" s="212"/>
      <c r="R29" s="185"/>
      <c r="S29" s="185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213"/>
      <c r="Q30" s="214"/>
      <c r="R30" s="199"/>
      <c r="S30" s="199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209"/>
      <c r="Q31" s="210"/>
      <c r="R31" s="196"/>
      <c r="S31" s="196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211"/>
      <c r="Q32" s="212"/>
      <c r="R32" s="185"/>
      <c r="S32" s="185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211"/>
      <c r="Q33" s="212"/>
      <c r="R33" s="185"/>
      <c r="S33" s="185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211"/>
      <c r="Q34" s="212"/>
      <c r="R34" s="185"/>
      <c r="S34" s="185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213"/>
      <c r="Q35" s="214"/>
      <c r="R35" s="199"/>
      <c r="S35" s="199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209"/>
      <c r="Q36" s="210"/>
      <c r="R36" s="196"/>
      <c r="S36" s="196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 t="s">
        <v>345</v>
      </c>
      <c r="E37" s="52"/>
      <c r="F37" s="52"/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211"/>
      <c r="Q37" s="212" t="s">
        <v>254</v>
      </c>
      <c r="R37" s="185" t="s">
        <v>254</v>
      </c>
      <c r="S37" s="185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 t="s">
        <v>353</v>
      </c>
      <c r="E38" s="52"/>
      <c r="F38" s="52"/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211"/>
      <c r="Q38" s="212" t="s">
        <v>255</v>
      </c>
      <c r="R38" s="185" t="s">
        <v>255</v>
      </c>
      <c r="S38" s="185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>
        <v>0.08</v>
      </c>
      <c r="E39" s="52"/>
      <c r="F39" s="52"/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211"/>
      <c r="Q39" s="212">
        <f>MAX(C39:H39,K39:P39)</f>
        <v>0.08</v>
      </c>
      <c r="R39" s="185">
        <f>MIN(C39:H39,K39:P39)</f>
        <v>0.08</v>
      </c>
      <c r="S39" s="185">
        <f>AVERAGE(C39:H39,K39:P39)</f>
        <v>0.08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 t="s">
        <v>345</v>
      </c>
      <c r="E40" s="58"/>
      <c r="F40" s="58"/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213"/>
      <c r="Q40" s="214" t="s">
        <v>254</v>
      </c>
      <c r="R40" s="199" t="s">
        <v>254</v>
      </c>
      <c r="S40" s="199" t="s">
        <v>254</v>
      </c>
      <c r="T40" s="36">
        <f t="shared" si="0"/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87">
        <v>21</v>
      </c>
      <c r="E41" s="45"/>
      <c r="F41" s="45"/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209"/>
      <c r="Q41" s="241">
        <f t="shared" ref="Q41:Q45" si="1">MAX(C41:H41,K41:P41)</f>
        <v>21</v>
      </c>
      <c r="R41" s="201">
        <f t="shared" ref="R41:R45" si="2">MIN(C41:H41,K41:P41)</f>
        <v>21</v>
      </c>
      <c r="S41" s="201">
        <f t="shared" ref="S41:S45" si="3">AVERAGE(C41:H41,K41:P41)</f>
        <v>21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>
        <v>4.8000000000000001E-2</v>
      </c>
      <c r="E42" s="52"/>
      <c r="F42" s="52"/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211"/>
      <c r="Q42" s="212">
        <f t="shared" si="1"/>
        <v>4.8000000000000001E-2</v>
      </c>
      <c r="R42" s="185">
        <f t="shared" si="2"/>
        <v>4.8000000000000001E-2</v>
      </c>
      <c r="S42" s="185">
        <f t="shared" si="3"/>
        <v>4.8000000000000001E-2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117"/>
      <c r="D43" s="52">
        <v>12</v>
      </c>
      <c r="E43" s="86"/>
      <c r="F43" s="52"/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211"/>
      <c r="Q43" s="227">
        <f t="shared" si="1"/>
        <v>12</v>
      </c>
      <c r="R43" s="225">
        <f t="shared" si="2"/>
        <v>12</v>
      </c>
      <c r="S43" s="225">
        <f t="shared" si="3"/>
        <v>12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>
        <v>49</v>
      </c>
      <c r="E44" s="52"/>
      <c r="F44" s="52"/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211"/>
      <c r="Q44" s="212">
        <f t="shared" si="1"/>
        <v>49</v>
      </c>
      <c r="R44" s="185">
        <f t="shared" si="2"/>
        <v>49</v>
      </c>
      <c r="S44" s="185">
        <f t="shared" si="3"/>
        <v>49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>
        <v>150</v>
      </c>
      <c r="E45" s="58"/>
      <c r="F45" s="58"/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213"/>
      <c r="Q45" s="214">
        <f t="shared" si="1"/>
        <v>150</v>
      </c>
      <c r="R45" s="199">
        <f t="shared" si="2"/>
        <v>150</v>
      </c>
      <c r="S45" s="199">
        <f t="shared" si="3"/>
        <v>150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 t="s">
        <v>353</v>
      </c>
      <c r="E46" s="45"/>
      <c r="F46" s="45"/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209"/>
      <c r="Q46" s="210" t="s">
        <v>255</v>
      </c>
      <c r="R46" s="196" t="s">
        <v>255</v>
      </c>
      <c r="S46" s="196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 t="s">
        <v>247</v>
      </c>
      <c r="E47" s="52"/>
      <c r="F47" s="52"/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211"/>
      <c r="Q47" s="212" t="s">
        <v>247</v>
      </c>
      <c r="R47" s="185" t="s">
        <v>247</v>
      </c>
      <c r="S47" s="185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 t="s">
        <v>247</v>
      </c>
      <c r="E48" s="52"/>
      <c r="F48" s="52"/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 t="s">
        <v>340</v>
      </c>
      <c r="E49" s="52"/>
      <c r="F49" s="52"/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 t="s">
        <v>355</v>
      </c>
      <c r="E50" s="58"/>
      <c r="F50" s="58"/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>
        <v>0.2</v>
      </c>
      <c r="E51" s="45"/>
      <c r="F51" s="45"/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0.2</v>
      </c>
      <c r="R51" s="45">
        <f t="shared" ref="R51:R52" si="5">MIN(C51:H51,K51:P51)</f>
        <v>0.2</v>
      </c>
      <c r="S51" s="45">
        <f t="shared" ref="S51:S52" si="6">AVERAGE(C51:H51,K51:P51)</f>
        <v>0.2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>
        <v>8</v>
      </c>
      <c r="E52" s="52"/>
      <c r="F52" s="52"/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f t="shared" si="4"/>
        <v>8</v>
      </c>
      <c r="R52" s="52">
        <f t="shared" si="5"/>
        <v>8</v>
      </c>
      <c r="S52" s="52">
        <f t="shared" si="6"/>
        <v>8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 t="s">
        <v>363</v>
      </c>
      <c r="E54" s="52"/>
      <c r="F54" s="52"/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94" t="s">
        <v>363</v>
      </c>
      <c r="R54" s="52" t="s">
        <v>363</v>
      </c>
      <c r="S54" s="52" t="s">
        <v>363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>
        <v>1</v>
      </c>
      <c r="E55" s="58"/>
      <c r="F55" s="58"/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>
        <f t="shared" ref="Q55" si="7">MAX(C55:H55,K55:P55)</f>
        <v>1</v>
      </c>
      <c r="R55" s="58">
        <f t="shared" ref="R55" si="8">MIN(C55:H55,K55:P55)</f>
        <v>1</v>
      </c>
      <c r="S55" s="58">
        <f t="shared" ref="S55" si="9">AVERAGE(C55:H55,K55:P55)</f>
        <v>1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 t="s">
        <v>252</v>
      </c>
      <c r="E56" s="69"/>
      <c r="F56" s="69"/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 t="s">
        <v>337</v>
      </c>
      <c r="E57" s="74"/>
      <c r="F57" s="74"/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1057" priority="26" stopIfTrue="1">
      <formula>I9=1</formula>
    </cfRule>
  </conditionalFormatting>
  <conditionalFormatting sqref="V21">
    <cfRule type="expression" dxfId="1056" priority="13" stopIfTrue="1">
      <formula>$V$20=11</formula>
    </cfRule>
  </conditionalFormatting>
  <conditionalFormatting sqref="V24">
    <cfRule type="expression" dxfId="1055" priority="12" stopIfTrue="1">
      <formula>$V$20=14</formula>
    </cfRule>
  </conditionalFormatting>
  <conditionalFormatting sqref="V28:V29">
    <cfRule type="expression" dxfId="1054" priority="11" stopIfTrue="1">
      <formula>$V$20=15</formula>
    </cfRule>
  </conditionalFormatting>
  <conditionalFormatting sqref="V30:V31">
    <cfRule type="expression" dxfId="1053" priority="10" stopIfTrue="1">
      <formula>$V$20=16</formula>
    </cfRule>
  </conditionalFormatting>
  <conditionalFormatting sqref="V32:V33">
    <cfRule type="expression" dxfId="1052" priority="9" stopIfTrue="1">
      <formula>$V$20=17</formula>
    </cfRule>
  </conditionalFormatting>
  <conditionalFormatting sqref="V34:V35">
    <cfRule type="expression" dxfId="1051" priority="8" stopIfTrue="1">
      <formula>$V$20=18</formula>
    </cfRule>
  </conditionalFormatting>
  <conditionalFormatting sqref="V36:V37">
    <cfRule type="expression" dxfId="1050" priority="7" stopIfTrue="1">
      <formula>$V$20=19</formula>
    </cfRule>
  </conditionalFormatting>
  <conditionalFormatting sqref="V38:V39">
    <cfRule type="expression" dxfId="1049" priority="1" stopIfTrue="1">
      <formula>$V$20=24</formula>
    </cfRule>
  </conditionalFormatting>
  <conditionalFormatting sqref="V40:V42">
    <cfRule type="expression" dxfId="1048" priority="5" stopIfTrue="1">
      <formula>$V$20=23</formula>
    </cfRule>
  </conditionalFormatting>
  <conditionalFormatting sqref="V43:V44">
    <cfRule type="expression" dxfId="1047" priority="4" stopIfTrue="1">
      <formula>$V$20=24</formula>
    </cfRule>
  </conditionalFormatting>
  <conditionalFormatting sqref="V45:V46">
    <cfRule type="expression" dxfId="1046" priority="3" stopIfTrue="1">
      <formula>$V$20=25</formula>
    </cfRule>
  </conditionalFormatting>
  <conditionalFormatting sqref="V47">
    <cfRule type="expression" dxfId="1045" priority="2" stopIfTrue="1">
      <formula>$V$20=27</formula>
    </cfRule>
  </conditionalFormatting>
  <conditionalFormatting sqref="V49:V50">
    <cfRule type="expression" dxfId="1044" priority="29" stopIfTrue="1">
      <formula>$V$20=24</formula>
    </cfRule>
  </conditionalFormatting>
  <conditionalFormatting sqref="V51:V52">
    <cfRule type="expression" dxfId="1043" priority="30" stopIfTrue="1">
      <formula>$V$20=25</formula>
    </cfRule>
  </conditionalFormatting>
  <conditionalFormatting sqref="V53:V54">
    <cfRule type="expression" dxfId="1042" priority="31" stopIfTrue="1">
      <formula>$V$20=26</formula>
    </cfRule>
  </conditionalFormatting>
  <conditionalFormatting sqref="V55">
    <cfRule type="expression" dxfId="1041" priority="32" stopIfTrue="1">
      <formula>$V$20=27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colBreaks count="1" manualBreakCount="1">
    <brk id="8" max="5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3">
    <tabColor rgb="FFFFFF99"/>
  </sheetPr>
  <dimension ref="A1:Z60"/>
  <sheetViews>
    <sheetView view="pageBreakPreview" zoomScaleNormal="10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218</v>
      </c>
      <c r="B1" s="24"/>
      <c r="C1" s="24"/>
      <c r="F1" s="26"/>
      <c r="G1" s="26"/>
      <c r="H1" s="27">
        <v>62</v>
      </c>
      <c r="J1" s="23" t="str">
        <f>A1</f>
        <v>第１章基準項目／合併前の上越市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15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中ノ俣第１原水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9.6</v>
      </c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9.6</v>
      </c>
      <c r="R5" s="38">
        <f>MIN(C5:H5,K5:P5)</f>
        <v>9.6</v>
      </c>
      <c r="S5" s="38">
        <f>AVERAGE(C5:H5,K5:P5)</f>
        <v>9.6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0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45">
        <f>AVERAGE(C6:H6,K6:P6)</f>
        <v>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349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342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334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334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334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340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0.4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0.4</v>
      </c>
      <c r="R16" s="45">
        <f>MIN(C16:H16,K16:P16)</f>
        <v>0.4</v>
      </c>
      <c r="S16" s="45">
        <f>AVERAGE(C16:H16,K16:P16)</f>
        <v>0.4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343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337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338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11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339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9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340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334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334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18" t="s">
        <v>286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334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19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19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20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267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345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353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345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 t="shared" si="0"/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6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6</v>
      </c>
      <c r="R41" s="45">
        <f>MIN(C41:H41,K41:P41)</f>
        <v>6</v>
      </c>
      <c r="S41" s="45">
        <f>AVERAGE(C41:H41,K41:P41)</f>
        <v>6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344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5.5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54">
        <f t="shared" ref="Q43:Q45" si="1">MAX(C43:H43,K43:P43)</f>
        <v>5.5</v>
      </c>
      <c r="R43" s="52">
        <f t="shared" ref="R43:R45" si="2">MIN(C43:H43,K43:P43)</f>
        <v>5.5</v>
      </c>
      <c r="S43" s="52">
        <f t="shared" ref="S43:S45" si="3">AVERAGE(C43:H43,K43:P43)</f>
        <v>5.5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24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24</v>
      </c>
      <c r="R44" s="52">
        <f t="shared" si="2"/>
        <v>24</v>
      </c>
      <c r="S44" s="52">
        <f t="shared" si="3"/>
        <v>24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60</v>
      </c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60</v>
      </c>
      <c r="R45" s="58">
        <f t="shared" si="2"/>
        <v>60</v>
      </c>
      <c r="S45" s="58">
        <f t="shared" si="3"/>
        <v>60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353</v>
      </c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185"/>
      <c r="F47" s="185" t="s">
        <v>247</v>
      </c>
      <c r="G47" s="185"/>
      <c r="H47" s="206"/>
      <c r="I47" s="242"/>
      <c r="J47" s="243">
        <v>42</v>
      </c>
      <c r="K47" s="212"/>
      <c r="L47" s="185"/>
      <c r="M47" s="185"/>
      <c r="N47" s="185"/>
      <c r="O47" s="185"/>
      <c r="P47" s="211"/>
      <c r="Q47" s="212" t="s">
        <v>247</v>
      </c>
      <c r="R47" s="185" t="s">
        <v>247</v>
      </c>
      <c r="S47" s="185" t="s">
        <v>247</v>
      </c>
      <c r="T47" s="206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185"/>
      <c r="F48" s="185" t="s">
        <v>247</v>
      </c>
      <c r="G48" s="185"/>
      <c r="H48" s="206"/>
      <c r="I48" s="242"/>
      <c r="J48" s="243">
        <v>43</v>
      </c>
      <c r="K48" s="212"/>
      <c r="L48" s="185"/>
      <c r="M48" s="185"/>
      <c r="N48" s="185"/>
      <c r="O48" s="185"/>
      <c r="P48" s="211"/>
      <c r="Q48" s="212" t="s">
        <v>247</v>
      </c>
      <c r="R48" s="185" t="s">
        <v>247</v>
      </c>
      <c r="S48" s="185" t="s">
        <v>247</v>
      </c>
      <c r="T48" s="206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185"/>
      <c r="F49" s="185" t="s">
        <v>340</v>
      </c>
      <c r="G49" s="185"/>
      <c r="H49" s="206"/>
      <c r="I49" s="244"/>
      <c r="J49" s="243">
        <v>44</v>
      </c>
      <c r="K49" s="212"/>
      <c r="L49" s="185"/>
      <c r="M49" s="185"/>
      <c r="N49" s="185"/>
      <c r="O49" s="185"/>
      <c r="P49" s="211"/>
      <c r="Q49" s="212" t="s">
        <v>253</v>
      </c>
      <c r="R49" s="185" t="s">
        <v>253</v>
      </c>
      <c r="S49" s="185" t="s">
        <v>253</v>
      </c>
      <c r="T49" s="206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199"/>
      <c r="F50" s="199" t="s">
        <v>355</v>
      </c>
      <c r="G50" s="199"/>
      <c r="H50" s="204"/>
      <c r="I50" s="245"/>
      <c r="J50" s="246">
        <v>45</v>
      </c>
      <c r="K50" s="214"/>
      <c r="L50" s="199"/>
      <c r="M50" s="199"/>
      <c r="N50" s="199"/>
      <c r="O50" s="199"/>
      <c r="P50" s="213"/>
      <c r="Q50" s="214" t="s">
        <v>256</v>
      </c>
      <c r="R50" s="199" t="s">
        <v>256</v>
      </c>
      <c r="S50" s="199" t="s">
        <v>256</v>
      </c>
      <c r="T50" s="204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196"/>
      <c r="F51" s="196">
        <v>0.1</v>
      </c>
      <c r="G51" s="196"/>
      <c r="H51" s="205"/>
      <c r="I51" s="247"/>
      <c r="J51" s="248">
        <v>46</v>
      </c>
      <c r="K51" s="210"/>
      <c r="L51" s="196"/>
      <c r="M51" s="196"/>
      <c r="N51" s="196"/>
      <c r="O51" s="196"/>
      <c r="P51" s="209"/>
      <c r="Q51" s="210">
        <v>0.1</v>
      </c>
      <c r="R51" s="196">
        <v>0.1</v>
      </c>
      <c r="S51" s="196">
        <v>0.1</v>
      </c>
      <c r="T51" s="205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185"/>
      <c r="F52" s="185">
        <v>6.7</v>
      </c>
      <c r="G52" s="185"/>
      <c r="H52" s="206"/>
      <c r="I52" s="247"/>
      <c r="J52" s="243">
        <v>47</v>
      </c>
      <c r="K52" s="212"/>
      <c r="L52" s="185"/>
      <c r="M52" s="185"/>
      <c r="N52" s="185"/>
      <c r="O52" s="185"/>
      <c r="P52" s="211"/>
      <c r="Q52" s="212">
        <f>MAX(C52:H52,K52:P52)</f>
        <v>6.7</v>
      </c>
      <c r="R52" s="185">
        <f>MIN(C52:H52,K52:P52)</f>
        <v>6.7</v>
      </c>
      <c r="S52" s="185">
        <f>AVERAGE(C52:H52,K52:P52)</f>
        <v>6.7</v>
      </c>
      <c r="T52" s="206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185"/>
      <c r="F53" s="185"/>
      <c r="G53" s="185"/>
      <c r="H53" s="206"/>
      <c r="I53" s="249"/>
      <c r="J53" s="243">
        <v>48</v>
      </c>
      <c r="K53" s="212"/>
      <c r="L53" s="185"/>
      <c r="M53" s="185"/>
      <c r="N53" s="185"/>
      <c r="O53" s="185"/>
      <c r="P53" s="211"/>
      <c r="Q53" s="212"/>
      <c r="R53" s="185"/>
      <c r="S53" s="185"/>
      <c r="T53" s="206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5"/>
      <c r="E54" s="185"/>
      <c r="F54" s="185" t="s">
        <v>569</v>
      </c>
      <c r="G54" s="185"/>
      <c r="H54" s="206"/>
      <c r="I54" s="249"/>
      <c r="J54" s="243">
        <v>49</v>
      </c>
      <c r="K54" s="212"/>
      <c r="L54" s="185"/>
      <c r="M54" s="185"/>
      <c r="N54" s="185"/>
      <c r="O54" s="185"/>
      <c r="P54" s="211"/>
      <c r="Q54" s="212" t="s">
        <v>570</v>
      </c>
      <c r="R54" s="185" t="s">
        <v>570</v>
      </c>
      <c r="S54" s="185" t="s">
        <v>570</v>
      </c>
      <c r="T54" s="206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199"/>
      <c r="F55" s="199" t="s">
        <v>262</v>
      </c>
      <c r="G55" s="199"/>
      <c r="H55" s="204"/>
      <c r="I55" s="250"/>
      <c r="J55" s="246">
        <v>50</v>
      </c>
      <c r="K55" s="214"/>
      <c r="L55" s="199"/>
      <c r="M55" s="199"/>
      <c r="N55" s="199"/>
      <c r="O55" s="199"/>
      <c r="P55" s="213"/>
      <c r="Q55" s="214" t="s">
        <v>262</v>
      </c>
      <c r="R55" s="199" t="s">
        <v>262</v>
      </c>
      <c r="S55" s="199" t="s">
        <v>262</v>
      </c>
      <c r="T55" s="204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251"/>
      <c r="F56" s="251" t="s">
        <v>252</v>
      </c>
      <c r="G56" s="251"/>
      <c r="H56" s="252"/>
      <c r="I56" s="247"/>
      <c r="J56" s="246">
        <v>51</v>
      </c>
      <c r="K56" s="214"/>
      <c r="L56" s="199"/>
      <c r="M56" s="199"/>
      <c r="N56" s="199"/>
      <c r="O56" s="199"/>
      <c r="P56" s="213"/>
      <c r="Q56" s="214" t="s">
        <v>252</v>
      </c>
      <c r="R56" s="199" t="s">
        <v>252</v>
      </c>
      <c r="S56" s="199" t="s">
        <v>252</v>
      </c>
      <c r="T56" s="204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337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1040" priority="26" stopIfTrue="1">
      <formula>I9=1</formula>
    </cfRule>
  </conditionalFormatting>
  <conditionalFormatting sqref="V21">
    <cfRule type="expression" dxfId="1039" priority="13" stopIfTrue="1">
      <formula>$V$20=11</formula>
    </cfRule>
  </conditionalFormatting>
  <conditionalFormatting sqref="V24">
    <cfRule type="expression" dxfId="1038" priority="12" stopIfTrue="1">
      <formula>$V$20=14</formula>
    </cfRule>
  </conditionalFormatting>
  <conditionalFormatting sqref="V28:V29">
    <cfRule type="expression" dxfId="1037" priority="11" stopIfTrue="1">
      <formula>$V$20=15</formula>
    </cfRule>
  </conditionalFormatting>
  <conditionalFormatting sqref="V30:V31">
    <cfRule type="expression" dxfId="1036" priority="10" stopIfTrue="1">
      <formula>$V$20=16</formula>
    </cfRule>
  </conditionalFormatting>
  <conditionalFormatting sqref="V32:V33">
    <cfRule type="expression" dxfId="1035" priority="9" stopIfTrue="1">
      <formula>$V$20=17</formula>
    </cfRule>
  </conditionalFormatting>
  <conditionalFormatting sqref="V34:V35">
    <cfRule type="expression" dxfId="1034" priority="8" stopIfTrue="1">
      <formula>$V$20=18</formula>
    </cfRule>
  </conditionalFormatting>
  <conditionalFormatting sqref="V36:V37">
    <cfRule type="expression" dxfId="1033" priority="7" stopIfTrue="1">
      <formula>$V$20=19</formula>
    </cfRule>
  </conditionalFormatting>
  <conditionalFormatting sqref="V38:V39">
    <cfRule type="expression" dxfId="1032" priority="1" stopIfTrue="1">
      <formula>$V$20=24</formula>
    </cfRule>
  </conditionalFormatting>
  <conditionalFormatting sqref="V40:V42">
    <cfRule type="expression" dxfId="1031" priority="5" stopIfTrue="1">
      <formula>$V$20=23</formula>
    </cfRule>
  </conditionalFormatting>
  <conditionalFormatting sqref="V43:V44">
    <cfRule type="expression" dxfId="1030" priority="4" stopIfTrue="1">
      <formula>$V$20=24</formula>
    </cfRule>
  </conditionalFormatting>
  <conditionalFormatting sqref="V45:V46">
    <cfRule type="expression" dxfId="1029" priority="3" stopIfTrue="1">
      <formula>$V$20=25</formula>
    </cfRule>
  </conditionalFormatting>
  <conditionalFormatting sqref="V47">
    <cfRule type="expression" dxfId="1028" priority="2" stopIfTrue="1">
      <formula>$V$20=27</formula>
    </cfRule>
  </conditionalFormatting>
  <conditionalFormatting sqref="V49:V50">
    <cfRule type="expression" dxfId="1027" priority="29" stopIfTrue="1">
      <formula>$V$20=24</formula>
    </cfRule>
  </conditionalFormatting>
  <conditionalFormatting sqref="V51:V52">
    <cfRule type="expression" dxfId="1026" priority="30" stopIfTrue="1">
      <formula>$V$20=25</formula>
    </cfRule>
  </conditionalFormatting>
  <conditionalFormatting sqref="V53:V54">
    <cfRule type="expression" dxfId="1025" priority="31" stopIfTrue="1">
      <formula>$V$20=26</formula>
    </cfRule>
  </conditionalFormatting>
  <conditionalFormatting sqref="V55">
    <cfRule type="expression" dxfId="1024" priority="32" stopIfTrue="1">
      <formula>$V$20=27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colBreaks count="1" manualBreakCount="1">
    <brk id="8" max="5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4">
    <tabColor rgb="FFFFFF99"/>
  </sheetPr>
  <dimension ref="A1:Z60"/>
  <sheetViews>
    <sheetView view="pageBreakPreview" zoomScaleNormal="10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217</v>
      </c>
      <c r="B1" s="24"/>
      <c r="C1" s="24"/>
      <c r="F1" s="26"/>
      <c r="G1" s="26"/>
      <c r="H1" s="27">
        <v>63</v>
      </c>
      <c r="J1" s="23" t="str">
        <f>A1</f>
        <v>第１章基準項目／合併前の上越市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72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中ノ俣第２原水（林道脇）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16.7</v>
      </c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16.7</v>
      </c>
      <c r="R5" s="38">
        <f>MIN(C5:H5,K5:P5)</f>
        <v>16.7</v>
      </c>
      <c r="S5" s="93">
        <f>AVERAGE(C5:H5,K5:P5)</f>
        <v>16.7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0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130">
        <f>AVERAGE(C6:H6,K6:P6)</f>
        <v>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45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349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342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334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334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334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340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0.4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0.4</v>
      </c>
      <c r="R16" s="45">
        <f>MIN(C16:H16,K16:P16)</f>
        <v>0.4</v>
      </c>
      <c r="S16" s="45">
        <f>AVERAGE(C16:H16,K16:P16)</f>
        <v>0.4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343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337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344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11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339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9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340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334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334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18" t="s">
        <v>286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334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19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19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20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267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345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353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345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 t="shared" si="0"/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6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6</v>
      </c>
      <c r="R41" s="45">
        <f>MIN(C41:H41,K41:P41)</f>
        <v>6</v>
      </c>
      <c r="S41" s="45">
        <f>AVERAGE(C41:H41,K41:P41)</f>
        <v>6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344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5.6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54">
        <f t="shared" ref="Q43:Q45" si="1">MAX(C43:H43,K43:P43)</f>
        <v>5.6</v>
      </c>
      <c r="R43" s="52">
        <f t="shared" ref="R43:R45" si="2">MIN(C43:H43,K43:P43)</f>
        <v>5.6</v>
      </c>
      <c r="S43" s="52">
        <f t="shared" ref="S43:S45" si="3">AVERAGE(C43:H43,K43:P43)</f>
        <v>5.6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26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26</v>
      </c>
      <c r="R44" s="52">
        <f t="shared" si="2"/>
        <v>26</v>
      </c>
      <c r="S44" s="52">
        <f t="shared" si="3"/>
        <v>26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199"/>
      <c r="F45" s="199">
        <v>67</v>
      </c>
      <c r="G45" s="199"/>
      <c r="H45" s="204"/>
      <c r="I45" s="250"/>
      <c r="J45" s="246">
        <v>40</v>
      </c>
      <c r="K45" s="214"/>
      <c r="L45" s="199"/>
      <c r="M45" s="199"/>
      <c r="N45" s="199"/>
      <c r="O45" s="199"/>
      <c r="P45" s="213"/>
      <c r="Q45" s="214">
        <f t="shared" si="1"/>
        <v>67</v>
      </c>
      <c r="R45" s="199">
        <f t="shared" si="2"/>
        <v>67</v>
      </c>
      <c r="S45" s="199">
        <f t="shared" si="3"/>
        <v>67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196"/>
      <c r="F46" s="196" t="s">
        <v>353</v>
      </c>
      <c r="G46" s="196"/>
      <c r="H46" s="205"/>
      <c r="I46" s="253"/>
      <c r="J46" s="248">
        <v>41</v>
      </c>
      <c r="K46" s="210"/>
      <c r="L46" s="196"/>
      <c r="M46" s="196"/>
      <c r="N46" s="196"/>
      <c r="O46" s="196"/>
      <c r="P46" s="209"/>
      <c r="Q46" s="210" t="s">
        <v>255</v>
      </c>
      <c r="R46" s="196" t="s">
        <v>255</v>
      </c>
      <c r="S46" s="196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185"/>
      <c r="F47" s="185" t="s">
        <v>247</v>
      </c>
      <c r="G47" s="185"/>
      <c r="H47" s="206"/>
      <c r="I47" s="242"/>
      <c r="J47" s="243">
        <v>42</v>
      </c>
      <c r="K47" s="212"/>
      <c r="L47" s="185"/>
      <c r="M47" s="185"/>
      <c r="N47" s="185"/>
      <c r="O47" s="185"/>
      <c r="P47" s="211"/>
      <c r="Q47" s="212" t="s">
        <v>247</v>
      </c>
      <c r="R47" s="185" t="s">
        <v>247</v>
      </c>
      <c r="S47" s="185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185"/>
      <c r="F48" s="185" t="s">
        <v>247</v>
      </c>
      <c r="G48" s="185"/>
      <c r="H48" s="206"/>
      <c r="I48" s="242"/>
      <c r="J48" s="243">
        <v>43</v>
      </c>
      <c r="K48" s="212"/>
      <c r="L48" s="185"/>
      <c r="M48" s="185"/>
      <c r="N48" s="185"/>
      <c r="O48" s="185"/>
      <c r="P48" s="211"/>
      <c r="Q48" s="212" t="s">
        <v>247</v>
      </c>
      <c r="R48" s="185" t="s">
        <v>247</v>
      </c>
      <c r="S48" s="185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185"/>
      <c r="F49" s="185" t="s">
        <v>340</v>
      </c>
      <c r="G49" s="185"/>
      <c r="H49" s="206"/>
      <c r="I49" s="244"/>
      <c r="J49" s="243">
        <v>44</v>
      </c>
      <c r="K49" s="212"/>
      <c r="L49" s="185"/>
      <c r="M49" s="185"/>
      <c r="N49" s="185"/>
      <c r="O49" s="185"/>
      <c r="P49" s="211"/>
      <c r="Q49" s="212" t="s">
        <v>253</v>
      </c>
      <c r="R49" s="185" t="s">
        <v>253</v>
      </c>
      <c r="S49" s="185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199"/>
      <c r="F50" s="199" t="s">
        <v>355</v>
      </c>
      <c r="G50" s="199"/>
      <c r="H50" s="204"/>
      <c r="I50" s="245"/>
      <c r="J50" s="246">
        <v>45</v>
      </c>
      <c r="K50" s="214"/>
      <c r="L50" s="199"/>
      <c r="M50" s="199"/>
      <c r="N50" s="199"/>
      <c r="O50" s="199"/>
      <c r="P50" s="213"/>
      <c r="Q50" s="214" t="s">
        <v>256</v>
      </c>
      <c r="R50" s="199" t="s">
        <v>256</v>
      </c>
      <c r="S50" s="199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196"/>
      <c r="F51" s="196">
        <v>0.1</v>
      </c>
      <c r="G51" s="196"/>
      <c r="H51" s="205"/>
      <c r="I51" s="247"/>
      <c r="J51" s="248">
        <v>46</v>
      </c>
      <c r="K51" s="210"/>
      <c r="L51" s="196"/>
      <c r="M51" s="196"/>
      <c r="N51" s="196"/>
      <c r="O51" s="196"/>
      <c r="P51" s="209"/>
      <c r="Q51" s="210">
        <f t="shared" ref="Q51:Q52" si="4">MAX(C51:H51,K51:P51)</f>
        <v>0.1</v>
      </c>
      <c r="R51" s="196">
        <f t="shared" ref="R51:R52" si="5">MIN(C51:H51,K51:P51)</f>
        <v>0.1</v>
      </c>
      <c r="S51" s="196">
        <f t="shared" ref="S51:S52" si="6">AVERAGE(C51:H51,K51:P51)</f>
        <v>0.1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185"/>
      <c r="F52" s="185">
        <v>6.9</v>
      </c>
      <c r="G52" s="185"/>
      <c r="H52" s="206"/>
      <c r="I52" s="247"/>
      <c r="J52" s="243">
        <v>47</v>
      </c>
      <c r="K52" s="212"/>
      <c r="L52" s="185"/>
      <c r="M52" s="185"/>
      <c r="N52" s="185"/>
      <c r="O52" s="185"/>
      <c r="P52" s="211"/>
      <c r="Q52" s="212">
        <f t="shared" si="4"/>
        <v>6.9</v>
      </c>
      <c r="R52" s="185">
        <f t="shared" si="5"/>
        <v>6.9</v>
      </c>
      <c r="S52" s="185">
        <f t="shared" si="6"/>
        <v>6.9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185"/>
      <c r="F53" s="185"/>
      <c r="G53" s="185"/>
      <c r="H53" s="206"/>
      <c r="I53" s="249"/>
      <c r="J53" s="243">
        <v>48</v>
      </c>
      <c r="K53" s="212"/>
      <c r="L53" s="185"/>
      <c r="M53" s="185"/>
      <c r="N53" s="185"/>
      <c r="O53" s="185"/>
      <c r="P53" s="211"/>
      <c r="Q53" s="212"/>
      <c r="R53" s="185"/>
      <c r="S53" s="185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185"/>
      <c r="F54" s="185" t="s">
        <v>569</v>
      </c>
      <c r="G54" s="185"/>
      <c r="H54" s="206"/>
      <c r="I54" s="249"/>
      <c r="J54" s="243">
        <v>49</v>
      </c>
      <c r="K54" s="212"/>
      <c r="L54" s="185"/>
      <c r="M54" s="185"/>
      <c r="N54" s="185"/>
      <c r="O54" s="185"/>
      <c r="P54" s="211"/>
      <c r="Q54" s="212" t="s">
        <v>570</v>
      </c>
      <c r="R54" s="185" t="s">
        <v>570</v>
      </c>
      <c r="S54" s="185" t="s">
        <v>570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199"/>
      <c r="F55" s="199" t="s">
        <v>262</v>
      </c>
      <c r="G55" s="199"/>
      <c r="H55" s="204"/>
      <c r="I55" s="250"/>
      <c r="J55" s="246">
        <v>50</v>
      </c>
      <c r="K55" s="214"/>
      <c r="L55" s="199"/>
      <c r="M55" s="199"/>
      <c r="N55" s="199"/>
      <c r="O55" s="199"/>
      <c r="P55" s="213"/>
      <c r="Q55" s="214" t="s">
        <v>262</v>
      </c>
      <c r="R55" s="199" t="s">
        <v>262</v>
      </c>
      <c r="S55" s="199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251"/>
      <c r="F56" s="251" t="s">
        <v>252</v>
      </c>
      <c r="G56" s="251"/>
      <c r="H56" s="252"/>
      <c r="I56" s="247"/>
      <c r="J56" s="246">
        <v>51</v>
      </c>
      <c r="K56" s="214"/>
      <c r="L56" s="199"/>
      <c r="M56" s="199"/>
      <c r="N56" s="199"/>
      <c r="O56" s="199"/>
      <c r="P56" s="213"/>
      <c r="Q56" s="214" t="s">
        <v>252</v>
      </c>
      <c r="R56" s="199" t="s">
        <v>252</v>
      </c>
      <c r="S56" s="199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229"/>
      <c r="F57" s="229" t="s">
        <v>347</v>
      </c>
      <c r="G57" s="229"/>
      <c r="H57" s="232"/>
      <c r="I57" s="247"/>
      <c r="J57" s="254" t="s">
        <v>115</v>
      </c>
      <c r="K57" s="231"/>
      <c r="L57" s="229"/>
      <c r="M57" s="229"/>
      <c r="N57" s="229"/>
      <c r="O57" s="229"/>
      <c r="P57" s="230"/>
      <c r="Q57" s="231" t="s">
        <v>252</v>
      </c>
      <c r="R57" s="229" t="s">
        <v>252</v>
      </c>
      <c r="S57" s="229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233"/>
      <c r="F58" s="233"/>
      <c r="G58" s="233"/>
      <c r="H58" s="233"/>
      <c r="I58" s="255"/>
      <c r="J58" s="256"/>
      <c r="K58" s="233"/>
      <c r="L58" s="233"/>
      <c r="M58" s="233"/>
      <c r="N58" s="233"/>
      <c r="O58" s="233"/>
      <c r="P58" s="233"/>
      <c r="Q58" s="233"/>
      <c r="R58" s="233"/>
      <c r="S58" s="233"/>
      <c r="T58" s="79"/>
    </row>
    <row r="59" spans="1:22" ht="14.25" customHeight="1">
      <c r="A59" s="12"/>
      <c r="B59" s="12"/>
      <c r="C59" s="12"/>
      <c r="D59" s="12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1023" priority="26" stopIfTrue="1">
      <formula>I9=1</formula>
    </cfRule>
  </conditionalFormatting>
  <conditionalFormatting sqref="V21">
    <cfRule type="expression" dxfId="1022" priority="13" stopIfTrue="1">
      <formula>$V$20=11</formula>
    </cfRule>
  </conditionalFormatting>
  <conditionalFormatting sqref="V24">
    <cfRule type="expression" dxfId="1021" priority="12" stopIfTrue="1">
      <formula>$V$20=14</formula>
    </cfRule>
  </conditionalFormatting>
  <conditionalFormatting sqref="V28:V29">
    <cfRule type="expression" dxfId="1020" priority="11" stopIfTrue="1">
      <formula>$V$20=15</formula>
    </cfRule>
  </conditionalFormatting>
  <conditionalFormatting sqref="V30:V31">
    <cfRule type="expression" dxfId="1019" priority="10" stopIfTrue="1">
      <formula>$V$20=16</formula>
    </cfRule>
  </conditionalFormatting>
  <conditionalFormatting sqref="V32:V33">
    <cfRule type="expression" dxfId="1018" priority="9" stopIfTrue="1">
      <formula>$V$20=17</formula>
    </cfRule>
  </conditionalFormatting>
  <conditionalFormatting sqref="V34:V35">
    <cfRule type="expression" dxfId="1017" priority="8" stopIfTrue="1">
      <formula>$V$20=18</formula>
    </cfRule>
  </conditionalFormatting>
  <conditionalFormatting sqref="V36:V37">
    <cfRule type="expression" dxfId="1016" priority="7" stopIfTrue="1">
      <formula>$V$20=19</formula>
    </cfRule>
  </conditionalFormatting>
  <conditionalFormatting sqref="V38:V39">
    <cfRule type="expression" dxfId="1015" priority="1" stopIfTrue="1">
      <formula>$V$20=24</formula>
    </cfRule>
  </conditionalFormatting>
  <conditionalFormatting sqref="V40:V42">
    <cfRule type="expression" dxfId="1014" priority="5" stopIfTrue="1">
      <formula>$V$20=23</formula>
    </cfRule>
  </conditionalFormatting>
  <conditionalFormatting sqref="V43:V44">
    <cfRule type="expression" dxfId="1013" priority="4" stopIfTrue="1">
      <formula>$V$20=24</formula>
    </cfRule>
  </conditionalFormatting>
  <conditionalFormatting sqref="V45:V46">
    <cfRule type="expression" dxfId="1012" priority="3" stopIfTrue="1">
      <formula>$V$20=25</formula>
    </cfRule>
  </conditionalFormatting>
  <conditionalFormatting sqref="V47">
    <cfRule type="expression" dxfId="1011" priority="2" stopIfTrue="1">
      <formula>$V$20=27</formula>
    </cfRule>
  </conditionalFormatting>
  <conditionalFormatting sqref="V49:V50">
    <cfRule type="expression" dxfId="1010" priority="29" stopIfTrue="1">
      <formula>$V$20=24</formula>
    </cfRule>
  </conditionalFormatting>
  <conditionalFormatting sqref="V51:V52">
    <cfRule type="expression" dxfId="1009" priority="30" stopIfTrue="1">
      <formula>$V$20=25</formula>
    </cfRule>
  </conditionalFormatting>
  <conditionalFormatting sqref="V53:V54">
    <cfRule type="expression" dxfId="1008" priority="31" stopIfTrue="1">
      <formula>$V$20=26</formula>
    </cfRule>
  </conditionalFormatting>
  <conditionalFormatting sqref="V55">
    <cfRule type="expression" dxfId="1007" priority="32" stopIfTrue="1">
      <formula>$V$20=27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colBreaks count="1" manualBreakCount="1">
    <brk id="8" max="5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U60"/>
  <sheetViews>
    <sheetView view="pageBreakPreview" zoomScaleNormal="100" zoomScaleSheetLayoutView="100" workbookViewId="0">
      <selection activeCell="D16" sqref="D16"/>
    </sheetView>
  </sheetViews>
  <sheetFormatPr defaultColWidth="9" defaultRowHeight="13.5"/>
  <cols>
    <col min="1" max="1" width="9.5" style="25" customWidth="1"/>
    <col min="2" max="9" width="10" style="25" customWidth="1"/>
    <col min="10" max="10" width="4.125" style="25" customWidth="1"/>
    <col min="11" max="11" width="3" style="25" customWidth="1"/>
    <col min="12" max="12" width="2.25" style="25" customWidth="1"/>
    <col min="13" max="16384" width="9" style="25"/>
  </cols>
  <sheetData>
    <row r="1" spans="2:12" ht="14.1" customHeight="1">
      <c r="L1" s="322" t="s">
        <v>12</v>
      </c>
    </row>
    <row r="2" spans="2:12" ht="21.2" customHeight="1">
      <c r="L2" s="322"/>
    </row>
    <row r="3" spans="2:12" ht="7.5" customHeight="1" thickBot="1">
      <c r="L3" s="323"/>
    </row>
    <row r="4" spans="2:12" ht="14.25" customHeight="1">
      <c r="B4" s="2"/>
      <c r="C4" s="2"/>
      <c r="D4" s="2"/>
      <c r="E4" s="2"/>
      <c r="F4" s="2"/>
      <c r="G4" s="2"/>
      <c r="H4" s="2"/>
      <c r="I4" s="2"/>
      <c r="L4" s="318" t="s">
        <v>163</v>
      </c>
    </row>
    <row r="5" spans="2:12" ht="14.25" customHeight="1">
      <c r="B5" s="2"/>
      <c r="C5" s="2"/>
      <c r="D5" s="2"/>
      <c r="E5" s="2"/>
      <c r="F5" s="2"/>
      <c r="G5" s="2"/>
      <c r="H5" s="2"/>
      <c r="I5" s="2"/>
      <c r="L5" s="319"/>
    </row>
    <row r="6" spans="2:12" ht="14.25" customHeight="1">
      <c r="B6" s="2"/>
      <c r="C6" s="2"/>
      <c r="D6" s="2"/>
      <c r="L6" s="319"/>
    </row>
    <row r="7" spans="2:12" ht="14.25" customHeight="1">
      <c r="B7" s="2"/>
      <c r="C7" s="2"/>
      <c r="D7" s="2"/>
      <c r="L7" s="319"/>
    </row>
    <row r="8" spans="2:12" ht="14.25" customHeight="1">
      <c r="L8" s="319"/>
    </row>
    <row r="9" spans="2:12" ht="14.25" customHeight="1">
      <c r="L9" s="319"/>
    </row>
    <row r="10" spans="2:12" ht="14.25" customHeight="1" thickBot="1">
      <c r="L10" s="320"/>
    </row>
    <row r="11" spans="2:12" ht="14.25" customHeight="1">
      <c r="L11" s="318" t="s">
        <v>164</v>
      </c>
    </row>
    <row r="12" spans="2:12" ht="14.25" customHeight="1">
      <c r="F12" s="3"/>
      <c r="G12" s="3"/>
      <c r="H12" s="3"/>
      <c r="L12" s="319"/>
    </row>
    <row r="13" spans="2:12" ht="14.25" customHeight="1" thickBot="1">
      <c r="B13" s="324" t="s">
        <v>210</v>
      </c>
      <c r="C13" s="324"/>
      <c r="D13" s="324"/>
      <c r="E13" s="324"/>
      <c r="F13" s="324"/>
      <c r="G13" s="324"/>
      <c r="H13" s="324"/>
      <c r="I13" s="324"/>
      <c r="L13" s="320"/>
    </row>
    <row r="14" spans="2:12" ht="14.25" customHeight="1">
      <c r="B14" s="324"/>
      <c r="C14" s="324"/>
      <c r="D14" s="324"/>
      <c r="E14" s="324"/>
      <c r="F14" s="324"/>
      <c r="G14" s="324"/>
      <c r="H14" s="324"/>
      <c r="I14" s="324"/>
      <c r="L14" s="318" t="s">
        <v>165</v>
      </c>
    </row>
    <row r="15" spans="2:12" ht="14.25" customHeight="1">
      <c r="B15" s="324"/>
      <c r="C15" s="324"/>
      <c r="D15" s="324"/>
      <c r="E15" s="324"/>
      <c r="F15" s="324"/>
      <c r="G15" s="324"/>
      <c r="H15" s="324"/>
      <c r="I15" s="324"/>
      <c r="L15" s="319"/>
    </row>
    <row r="16" spans="2:12" ht="14.25" customHeight="1" thickBot="1">
      <c r="L16" s="320"/>
    </row>
    <row r="17" spans="2:12" ht="14.25" customHeight="1">
      <c r="B17" s="325" t="s">
        <v>270</v>
      </c>
      <c r="C17" s="325"/>
      <c r="D17" s="325"/>
      <c r="E17" s="325"/>
      <c r="F17" s="325"/>
      <c r="G17" s="325"/>
      <c r="H17" s="325"/>
      <c r="I17" s="325"/>
      <c r="L17" s="318" t="s">
        <v>166</v>
      </c>
    </row>
    <row r="18" spans="2:12" ht="14.25" customHeight="1">
      <c r="B18" s="325"/>
      <c r="C18" s="325"/>
      <c r="D18" s="325"/>
      <c r="E18" s="325"/>
      <c r="F18" s="325"/>
      <c r="G18" s="325"/>
      <c r="H18" s="325"/>
      <c r="I18" s="325"/>
      <c r="L18" s="319"/>
    </row>
    <row r="19" spans="2:12" ht="14.25" customHeight="1">
      <c r="B19" s="325"/>
      <c r="C19" s="325"/>
      <c r="D19" s="325"/>
      <c r="E19" s="325"/>
      <c r="F19" s="325"/>
      <c r="G19" s="325"/>
      <c r="H19" s="325"/>
      <c r="I19" s="325"/>
      <c r="L19" s="319"/>
    </row>
    <row r="20" spans="2:12" ht="13.35" customHeight="1">
      <c r="B20" s="325"/>
      <c r="C20" s="325"/>
      <c r="D20" s="325"/>
      <c r="E20" s="325"/>
      <c r="F20" s="325"/>
      <c r="G20" s="325"/>
      <c r="H20" s="325"/>
      <c r="I20" s="325"/>
      <c r="L20" s="27">
        <v>11</v>
      </c>
    </row>
    <row r="21" spans="2:12" ht="14.25" customHeight="1">
      <c r="B21" s="325"/>
      <c r="C21" s="325"/>
      <c r="D21" s="325"/>
      <c r="E21" s="325"/>
      <c r="F21" s="325"/>
      <c r="G21" s="325"/>
      <c r="H21" s="325"/>
      <c r="I21" s="325"/>
      <c r="K21" s="326"/>
      <c r="L21" s="319" t="s">
        <v>167</v>
      </c>
    </row>
    <row r="22" spans="2:12" ht="14.25" customHeight="1">
      <c r="K22" s="326"/>
      <c r="L22" s="319"/>
    </row>
    <row r="23" spans="2:12" ht="14.25" customHeight="1" thickBot="1">
      <c r="K23" s="326"/>
      <c r="L23" s="320"/>
    </row>
    <row r="24" spans="2:12" ht="14.25" customHeight="1">
      <c r="K24" s="326"/>
      <c r="L24" s="337" t="s">
        <v>270</v>
      </c>
    </row>
    <row r="25" spans="2:12" ht="14.25" customHeight="1">
      <c r="K25" s="326"/>
      <c r="L25" s="327"/>
    </row>
    <row r="26" spans="2:12" ht="14.25" customHeight="1">
      <c r="K26" s="326"/>
      <c r="L26" s="327"/>
    </row>
    <row r="27" spans="2:12" ht="14.25" customHeight="1" thickBot="1">
      <c r="K27" s="326"/>
      <c r="L27" s="328"/>
    </row>
    <row r="28" spans="2:12" ht="14.25" customHeight="1">
      <c r="K28" s="326"/>
      <c r="L28" s="318" t="s">
        <v>267</v>
      </c>
    </row>
    <row r="29" spans="2:12" ht="14.25" customHeight="1" thickBot="1">
      <c r="K29" s="326"/>
      <c r="L29" s="320"/>
    </row>
    <row r="30" spans="2:12" ht="14.25" customHeight="1">
      <c r="K30" s="326"/>
      <c r="L30" s="318" t="s">
        <v>182</v>
      </c>
    </row>
    <row r="31" spans="2:12" ht="14.25" customHeight="1" thickBot="1">
      <c r="K31" s="326"/>
      <c r="L31" s="320"/>
    </row>
    <row r="32" spans="2:12" ht="14.25" customHeight="1">
      <c r="K32" s="326"/>
      <c r="L32" s="318" t="s">
        <v>268</v>
      </c>
    </row>
    <row r="33" spans="2:12" ht="14.25" customHeight="1" thickBot="1">
      <c r="K33" s="326"/>
      <c r="L33" s="320"/>
    </row>
    <row r="34" spans="2:12" ht="14.25" customHeight="1">
      <c r="K34" s="326"/>
      <c r="L34" s="318" t="s">
        <v>269</v>
      </c>
    </row>
    <row r="35" spans="2:12" ht="14.25" customHeight="1" thickBot="1">
      <c r="K35" s="326"/>
      <c r="L35" s="320"/>
    </row>
    <row r="36" spans="2:12" ht="14.25" customHeight="1">
      <c r="K36" s="326"/>
      <c r="L36" s="318" t="s">
        <v>183</v>
      </c>
    </row>
    <row r="37" spans="2:12" ht="14.25" customHeight="1" thickBot="1">
      <c r="B37" s="101"/>
      <c r="K37" s="326"/>
      <c r="L37" s="320"/>
    </row>
    <row r="38" spans="2:12" ht="14.25" customHeight="1">
      <c r="B38" s="102"/>
      <c r="K38" s="326"/>
      <c r="L38" s="318" t="s">
        <v>168</v>
      </c>
    </row>
    <row r="39" spans="2:12" ht="14.25" customHeight="1" thickBot="1">
      <c r="B39" s="6"/>
      <c r="K39" s="326"/>
      <c r="L39" s="320"/>
    </row>
    <row r="40" spans="2:12" ht="14.25" customHeight="1">
      <c r="B40" s="6"/>
      <c r="L40" s="318" t="s">
        <v>13</v>
      </c>
    </row>
    <row r="41" spans="2:12" ht="14.25" customHeight="1">
      <c r="B41" s="6"/>
      <c r="K41" s="103"/>
      <c r="L41" s="319"/>
    </row>
    <row r="42" spans="2:12" ht="14.25" customHeight="1" thickBot="1">
      <c r="B42" s="6"/>
      <c r="L42" s="320"/>
    </row>
    <row r="43" spans="2:12" ht="14.25" customHeight="1">
      <c r="B43" s="6"/>
      <c r="L43" s="318" t="s">
        <v>14</v>
      </c>
    </row>
    <row r="44" spans="2:12" ht="14.25" customHeight="1" thickBot="1">
      <c r="K44" s="326"/>
      <c r="L44" s="320"/>
    </row>
    <row r="45" spans="2:12" ht="14.25" customHeight="1">
      <c r="K45" s="326"/>
      <c r="L45" s="318" t="s">
        <v>10</v>
      </c>
    </row>
    <row r="46" spans="2:12" ht="14.25" customHeight="1" thickBot="1">
      <c r="K46" s="326"/>
      <c r="L46" s="320"/>
    </row>
    <row r="47" spans="2:12" ht="14.25" customHeight="1">
      <c r="K47" s="326"/>
      <c r="L47" s="318" t="s">
        <v>8</v>
      </c>
    </row>
    <row r="48" spans="2:12" ht="14.25" customHeight="1">
      <c r="K48" s="326"/>
      <c r="L48" s="319"/>
    </row>
    <row r="49" spans="1:21" ht="14.25" customHeight="1">
      <c r="K49" s="326"/>
      <c r="L49" s="99"/>
    </row>
    <row r="50" spans="1:21" ht="14.25" customHeight="1">
      <c r="K50" s="326"/>
      <c r="L50" s="99"/>
    </row>
    <row r="51" spans="1:21" ht="14.25" customHeight="1">
      <c r="K51" s="326"/>
      <c r="L51" s="99"/>
    </row>
    <row r="52" spans="1:21" ht="14.25" customHeight="1">
      <c r="K52" s="326"/>
      <c r="L52" s="99"/>
    </row>
    <row r="53" spans="1:21" ht="14.25" customHeight="1" thickBot="1">
      <c r="K53" s="326"/>
      <c r="L53" s="100"/>
    </row>
    <row r="54" spans="1:21" ht="14.25" customHeight="1">
      <c r="K54" s="326"/>
      <c r="L54" s="62"/>
    </row>
    <row r="55" spans="1:21" ht="14.25" customHeight="1" thickBot="1">
      <c r="K55" s="326"/>
      <c r="L55" s="65"/>
    </row>
    <row r="56" spans="1:21" ht="14.25" customHeight="1">
      <c r="K56" s="326"/>
      <c r="L56" s="62"/>
    </row>
    <row r="57" spans="1:21" ht="14.25" customHeight="1" thickBot="1">
      <c r="K57" s="326"/>
      <c r="L57" s="65"/>
    </row>
    <row r="58" spans="1:21" ht="14.25" customHeight="1">
      <c r="K58" s="326"/>
      <c r="L58" s="24"/>
    </row>
    <row r="59" spans="1:21" ht="14.25" customHeight="1">
      <c r="K59" s="326"/>
    </row>
    <row r="60" spans="1:21" ht="27.95" customHeight="1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M60" s="24"/>
      <c r="N60" s="24"/>
      <c r="O60" s="24"/>
      <c r="P60" s="24"/>
      <c r="Q60" s="24"/>
      <c r="R60" s="24"/>
      <c r="S60" s="24"/>
      <c r="T60" s="24"/>
      <c r="U60" s="24"/>
    </row>
  </sheetData>
  <mergeCells count="22">
    <mergeCell ref="A60:K60"/>
    <mergeCell ref="L24:L27"/>
    <mergeCell ref="L38:L39"/>
    <mergeCell ref="L40:L42"/>
    <mergeCell ref="L47:L48"/>
    <mergeCell ref="K44:K59"/>
    <mergeCell ref="L43:L44"/>
    <mergeCell ref="L45:L46"/>
    <mergeCell ref="L28:L29"/>
    <mergeCell ref="L30:L31"/>
    <mergeCell ref="L32:L33"/>
    <mergeCell ref="L34:L35"/>
    <mergeCell ref="L36:L37"/>
    <mergeCell ref="B17:I21"/>
    <mergeCell ref="L17:L19"/>
    <mergeCell ref="K21:K39"/>
    <mergeCell ref="L21:L23"/>
    <mergeCell ref="L1:L3"/>
    <mergeCell ref="L4:L10"/>
    <mergeCell ref="L11:L13"/>
    <mergeCell ref="B13:I15"/>
    <mergeCell ref="L14:L16"/>
  </mergeCells>
  <phoneticPr fontId="22"/>
  <conditionalFormatting sqref="L11">
    <cfRule type="expression" dxfId="1006" priority="27" stopIfTrue="1">
      <formula>XFC9=1</formula>
    </cfRule>
  </conditionalFormatting>
  <conditionalFormatting sqref="L21">
    <cfRule type="expression" dxfId="1005" priority="1" stopIfTrue="1">
      <formula>$W$20=11</formula>
    </cfRule>
  </conditionalFormatting>
  <conditionalFormatting sqref="L24">
    <cfRule type="expression" dxfId="1004" priority="13" stopIfTrue="1">
      <formula>$W$20=14</formula>
    </cfRule>
  </conditionalFormatting>
  <conditionalFormatting sqref="L28:L29">
    <cfRule type="expression" dxfId="1003" priority="12" stopIfTrue="1">
      <formula>$W$20=15</formula>
    </cfRule>
  </conditionalFormatting>
  <conditionalFormatting sqref="L30:L31">
    <cfRule type="expression" dxfId="1002" priority="11" stopIfTrue="1">
      <formula>$W$20=16</formula>
    </cfRule>
  </conditionalFormatting>
  <conditionalFormatting sqref="L32:L33">
    <cfRule type="expression" dxfId="1001" priority="10" stopIfTrue="1">
      <formula>$W$20=17</formula>
    </cfRule>
  </conditionalFormatting>
  <conditionalFormatting sqref="L34:L35">
    <cfRule type="expression" dxfId="1000" priority="9" stopIfTrue="1">
      <formula>$W$20=18</formula>
    </cfRule>
  </conditionalFormatting>
  <conditionalFormatting sqref="L36:L37">
    <cfRule type="expression" dxfId="999" priority="8" stopIfTrue="1">
      <formula>$W$20=19</formula>
    </cfRule>
  </conditionalFormatting>
  <conditionalFormatting sqref="L38:L39">
    <cfRule type="expression" dxfId="998" priority="2" stopIfTrue="1">
      <formula>$W$20=24</formula>
    </cfRule>
  </conditionalFormatting>
  <conditionalFormatting sqref="L40:L42">
    <cfRule type="expression" dxfId="997" priority="6" stopIfTrue="1">
      <formula>$W$20=23</formula>
    </cfRule>
  </conditionalFormatting>
  <conditionalFormatting sqref="L43:L44">
    <cfRule type="expression" dxfId="996" priority="5" stopIfTrue="1">
      <formula>$W$20=24</formula>
    </cfRule>
  </conditionalFormatting>
  <conditionalFormatting sqref="L45:L46">
    <cfRule type="expression" dxfId="995" priority="4" stopIfTrue="1">
      <formula>$W$20=25</formula>
    </cfRule>
  </conditionalFormatting>
  <conditionalFormatting sqref="L47">
    <cfRule type="expression" dxfId="994" priority="3" stopIfTrue="1">
      <formula>$W$20=27</formula>
    </cfRule>
  </conditionalFormatting>
  <conditionalFormatting sqref="L54:L55">
    <cfRule type="expression" dxfId="993" priority="29" stopIfTrue="1">
      <formula>$L$20=26</formula>
    </cfRule>
  </conditionalFormatting>
  <conditionalFormatting sqref="L56:L57">
    <cfRule type="expression" dxfId="992" priority="30" stopIfTrue="1">
      <formula>$L$20=27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8">
    <tabColor theme="4" tint="0.59999389629810485"/>
  </sheetPr>
  <dimension ref="A1:AA60"/>
  <sheetViews>
    <sheetView view="pageBreakPreview" zoomScaleNormal="85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19" width="9" style="25"/>
    <col min="20" max="20" width="9" style="25" customWidth="1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218</v>
      </c>
      <c r="B1" s="24"/>
      <c r="C1" s="24"/>
      <c r="D1" s="24"/>
      <c r="G1" s="26"/>
      <c r="H1" s="26"/>
      <c r="I1" s="27">
        <v>57</v>
      </c>
      <c r="K1" s="23" t="str">
        <f>A1</f>
        <v>第１章基準項目／合併前の上越市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187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正善寺浄水場浄水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7.8</v>
      </c>
      <c r="E5" s="38"/>
      <c r="F5" s="38">
        <v>17.2</v>
      </c>
      <c r="G5" s="38">
        <v>19.3</v>
      </c>
      <c r="H5" s="38">
        <v>20.100000000000001</v>
      </c>
      <c r="I5" s="39">
        <v>23.8</v>
      </c>
      <c r="J5" s="9"/>
      <c r="K5" s="8" t="s">
        <v>115</v>
      </c>
      <c r="L5" s="40">
        <v>22.6</v>
      </c>
      <c r="M5" s="38"/>
      <c r="N5" s="38"/>
      <c r="O5" s="38">
        <v>4.5</v>
      </c>
      <c r="P5" s="38"/>
      <c r="Q5" s="41"/>
      <c r="R5" s="40">
        <f>MAX(D5:I5,L5:Q5)</f>
        <v>23.8</v>
      </c>
      <c r="S5" s="38">
        <f>MIN(D5:I5,L5:Q5)</f>
        <v>4.5</v>
      </c>
      <c r="T5" s="38">
        <f>AVERAGE(D5:I5,L5:Q5)</f>
        <v>16.471428571428572</v>
      </c>
      <c r="U5" s="36">
        <f>COUNTA(D5:I5,L5:Q5)</f>
        <v>7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/>
      <c r="F6" s="45"/>
      <c r="G6" s="45">
        <v>0</v>
      </c>
      <c r="H6" s="45"/>
      <c r="I6" s="46"/>
      <c r="J6" s="174"/>
      <c r="K6" s="104">
        <v>1</v>
      </c>
      <c r="L6" s="107">
        <v>0</v>
      </c>
      <c r="M6" s="45"/>
      <c r="N6" s="45"/>
      <c r="O6" s="45">
        <v>0</v>
      </c>
      <c r="P6" s="45"/>
      <c r="Q6" s="48"/>
      <c r="R6" s="47">
        <f>MAX(D6:I6,L6:Q6)</f>
        <v>0</v>
      </c>
      <c r="S6" s="45">
        <f>MIN(D6:I6,L6:Q6)</f>
        <v>0</v>
      </c>
      <c r="T6" s="108">
        <f>AVERAGE(D6:I6,L6:Q6)</f>
        <v>0</v>
      </c>
      <c r="U6" s="46">
        <f t="shared" ref="U6:U57" si="0">COUNTA(D6:I6,L6:Q6)</f>
        <v>4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/>
      <c r="F7" s="52"/>
      <c r="G7" s="52" t="s">
        <v>257</v>
      </c>
      <c r="H7" s="52"/>
      <c r="I7" s="53"/>
      <c r="J7" s="175"/>
      <c r="K7" s="105">
        <v>2</v>
      </c>
      <c r="L7" s="54" t="s">
        <v>257</v>
      </c>
      <c r="M7" s="52"/>
      <c r="N7" s="52"/>
      <c r="O7" s="52" t="s">
        <v>257</v>
      </c>
      <c r="P7" s="52"/>
      <c r="Q7" s="55"/>
      <c r="R7" s="54" t="s">
        <v>257</v>
      </c>
      <c r="S7" s="52" t="s">
        <v>257</v>
      </c>
      <c r="T7" s="52" t="s">
        <v>257</v>
      </c>
      <c r="U7" s="53">
        <f t="shared" si="0"/>
        <v>4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332</v>
      </c>
      <c r="E8" s="52"/>
      <c r="F8" s="52"/>
      <c r="G8" s="52" t="s">
        <v>349</v>
      </c>
      <c r="H8" s="52"/>
      <c r="I8" s="53"/>
      <c r="J8" s="176"/>
      <c r="K8" s="105">
        <v>3</v>
      </c>
      <c r="L8" s="54" t="s">
        <v>349</v>
      </c>
      <c r="M8" s="52"/>
      <c r="N8" s="52"/>
      <c r="O8" s="52" t="s">
        <v>349</v>
      </c>
      <c r="P8" s="52"/>
      <c r="Q8" s="55"/>
      <c r="R8" s="54" t="s">
        <v>248</v>
      </c>
      <c r="S8" s="52" t="s">
        <v>248</v>
      </c>
      <c r="T8" s="52" t="s">
        <v>248</v>
      </c>
      <c r="U8" s="53">
        <f t="shared" ref="U8:U13" si="1">COUNTA(D8:I8,L8:Q8)</f>
        <v>4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333</v>
      </c>
      <c r="E9" s="52"/>
      <c r="F9" s="52"/>
      <c r="G9" s="52" t="s">
        <v>342</v>
      </c>
      <c r="H9" s="52"/>
      <c r="I9" s="53"/>
      <c r="J9" s="177"/>
      <c r="K9" s="105">
        <v>4</v>
      </c>
      <c r="L9" s="54" t="s">
        <v>342</v>
      </c>
      <c r="M9" s="52"/>
      <c r="N9" s="52"/>
      <c r="O9" s="52" t="s">
        <v>342</v>
      </c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1"/>
        <v>4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334</v>
      </c>
      <c r="E10" s="58"/>
      <c r="F10" s="58"/>
      <c r="G10" s="58" t="s">
        <v>334</v>
      </c>
      <c r="H10" s="58"/>
      <c r="I10" s="36"/>
      <c r="J10" s="176"/>
      <c r="K10" s="106">
        <v>5</v>
      </c>
      <c r="L10" s="59" t="s">
        <v>334</v>
      </c>
      <c r="M10" s="58"/>
      <c r="N10" s="58"/>
      <c r="O10" s="58" t="s">
        <v>334</v>
      </c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1"/>
        <v>4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341</v>
      </c>
      <c r="E11" s="45"/>
      <c r="F11" s="45"/>
      <c r="G11" s="45" t="s">
        <v>334</v>
      </c>
      <c r="H11" s="45"/>
      <c r="I11" s="46"/>
      <c r="J11" s="176"/>
      <c r="K11" s="104">
        <v>6</v>
      </c>
      <c r="L11" s="47" t="s">
        <v>334</v>
      </c>
      <c r="M11" s="45"/>
      <c r="N11" s="45"/>
      <c r="O11" s="45" t="s">
        <v>334</v>
      </c>
      <c r="P11" s="196"/>
      <c r="Q11" s="209"/>
      <c r="R11" s="210" t="s">
        <v>245</v>
      </c>
      <c r="S11" s="196" t="s">
        <v>245</v>
      </c>
      <c r="T11" s="196" t="s">
        <v>245</v>
      </c>
      <c r="U11" s="205">
        <f t="shared" si="1"/>
        <v>4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334</v>
      </c>
      <c r="E12" s="52"/>
      <c r="F12" s="52"/>
      <c r="G12" s="52" t="s">
        <v>334</v>
      </c>
      <c r="H12" s="52"/>
      <c r="I12" s="53"/>
      <c r="J12" s="176"/>
      <c r="K12" s="105">
        <v>7</v>
      </c>
      <c r="L12" s="54" t="s">
        <v>334</v>
      </c>
      <c r="M12" s="52"/>
      <c r="N12" s="52"/>
      <c r="O12" s="52" t="s">
        <v>334</v>
      </c>
      <c r="P12" s="185"/>
      <c r="Q12" s="211"/>
      <c r="R12" s="212" t="s">
        <v>245</v>
      </c>
      <c r="S12" s="185" t="s">
        <v>245</v>
      </c>
      <c r="T12" s="185" t="s">
        <v>245</v>
      </c>
      <c r="U12" s="206">
        <f t="shared" si="1"/>
        <v>4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335</v>
      </c>
      <c r="E13" s="52"/>
      <c r="F13" s="52"/>
      <c r="G13" s="52" t="s">
        <v>335</v>
      </c>
      <c r="H13" s="52"/>
      <c r="I13" s="53"/>
      <c r="J13" s="176"/>
      <c r="K13" s="105">
        <v>8</v>
      </c>
      <c r="L13" s="54" t="s">
        <v>340</v>
      </c>
      <c r="M13" s="52"/>
      <c r="N13" s="52"/>
      <c r="O13" s="52" t="s">
        <v>340</v>
      </c>
      <c r="P13" s="185"/>
      <c r="Q13" s="211"/>
      <c r="R13" s="212" t="s">
        <v>253</v>
      </c>
      <c r="S13" s="185" t="s">
        <v>253</v>
      </c>
      <c r="T13" s="185" t="s">
        <v>253</v>
      </c>
      <c r="U13" s="206">
        <f t="shared" si="1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 t="s">
        <v>244</v>
      </c>
      <c r="H14" s="52"/>
      <c r="I14" s="53"/>
      <c r="J14" s="176"/>
      <c r="K14" s="105">
        <v>9</v>
      </c>
      <c r="L14" s="54" t="s">
        <v>244</v>
      </c>
      <c r="M14" s="52"/>
      <c r="N14" s="52"/>
      <c r="O14" s="52" t="s">
        <v>244</v>
      </c>
      <c r="P14" s="185"/>
      <c r="Q14" s="211"/>
      <c r="R14" s="212" t="s">
        <v>244</v>
      </c>
      <c r="S14" s="185" t="s">
        <v>244</v>
      </c>
      <c r="T14" s="185" t="s">
        <v>244</v>
      </c>
      <c r="U14" s="206">
        <f t="shared" si="0"/>
        <v>4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106">
        <v>10</v>
      </c>
      <c r="L15" s="59" t="s">
        <v>245</v>
      </c>
      <c r="M15" s="58"/>
      <c r="N15" s="58"/>
      <c r="O15" s="58" t="s">
        <v>245</v>
      </c>
      <c r="P15" s="199"/>
      <c r="Q15" s="213"/>
      <c r="R15" s="214" t="s">
        <v>245</v>
      </c>
      <c r="S15" s="199" t="s">
        <v>245</v>
      </c>
      <c r="T15" s="199" t="s">
        <v>245</v>
      </c>
      <c r="U15" s="204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0.2</v>
      </c>
      <c r="E16" s="45"/>
      <c r="F16" s="45"/>
      <c r="G16" s="45" t="s">
        <v>252</v>
      </c>
      <c r="H16" s="45"/>
      <c r="I16" s="46"/>
      <c r="J16" s="178"/>
      <c r="K16" s="104">
        <v>11</v>
      </c>
      <c r="L16" s="47">
        <v>0.3</v>
      </c>
      <c r="M16" s="45"/>
      <c r="N16" s="45"/>
      <c r="O16" s="45">
        <v>0.4</v>
      </c>
      <c r="P16" s="196"/>
      <c r="Q16" s="209"/>
      <c r="R16" s="210">
        <v>0.4</v>
      </c>
      <c r="S16" s="196" t="s">
        <v>252</v>
      </c>
      <c r="T16" s="215">
        <v>0.22500000000000001</v>
      </c>
      <c r="U16" s="205">
        <f>COUNTA(D16:I16,L16:Q16)</f>
        <v>4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343</v>
      </c>
      <c r="E17" s="52"/>
      <c r="F17" s="52"/>
      <c r="G17" s="52" t="s">
        <v>343</v>
      </c>
      <c r="H17" s="52"/>
      <c r="I17" s="53"/>
      <c r="J17" s="179"/>
      <c r="K17" s="105">
        <v>12</v>
      </c>
      <c r="L17" s="54" t="s">
        <v>343</v>
      </c>
      <c r="M17" s="52"/>
      <c r="N17" s="52"/>
      <c r="O17" s="52" t="s">
        <v>343</v>
      </c>
      <c r="P17" s="185"/>
      <c r="Q17" s="211"/>
      <c r="R17" s="212" t="s">
        <v>251</v>
      </c>
      <c r="S17" s="185" t="s">
        <v>251</v>
      </c>
      <c r="T17" s="185" t="s">
        <v>251</v>
      </c>
      <c r="U17" s="206">
        <f t="shared" si="0"/>
        <v>4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337</v>
      </c>
      <c r="E18" s="52"/>
      <c r="F18" s="52"/>
      <c r="G18" s="52" t="s">
        <v>337</v>
      </c>
      <c r="H18" s="52"/>
      <c r="I18" s="53"/>
      <c r="J18" s="178"/>
      <c r="K18" s="105">
        <v>13</v>
      </c>
      <c r="L18" s="54" t="s">
        <v>337</v>
      </c>
      <c r="M18" s="52"/>
      <c r="N18" s="52"/>
      <c r="O18" s="52" t="s">
        <v>337</v>
      </c>
      <c r="P18" s="185"/>
      <c r="Q18" s="211"/>
      <c r="R18" s="212" t="s">
        <v>252</v>
      </c>
      <c r="S18" s="185" t="s">
        <v>252</v>
      </c>
      <c r="T18" s="185" t="s">
        <v>252</v>
      </c>
      <c r="U18" s="206">
        <f t="shared" si="0"/>
        <v>4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 t="s">
        <v>246</v>
      </c>
      <c r="H19" s="52"/>
      <c r="I19" s="53"/>
      <c r="J19" s="180"/>
      <c r="K19" s="105">
        <v>14</v>
      </c>
      <c r="L19" s="54" t="s">
        <v>246</v>
      </c>
      <c r="M19" s="52"/>
      <c r="N19" s="52"/>
      <c r="O19" s="52" t="s">
        <v>246</v>
      </c>
      <c r="P19" s="185"/>
      <c r="Q19" s="211"/>
      <c r="R19" s="212" t="s">
        <v>246</v>
      </c>
      <c r="S19" s="185" t="s">
        <v>246</v>
      </c>
      <c r="T19" s="185" t="s">
        <v>246</v>
      </c>
      <c r="U19" s="206">
        <f t="shared" si="0"/>
        <v>4</v>
      </c>
      <c r="W19" s="319"/>
    </row>
    <row r="20" spans="1:23" ht="14.25" customHeight="1" thickBot="1">
      <c r="A20" s="8">
        <v>15</v>
      </c>
      <c r="B20" s="35" t="s">
        <v>84</v>
      </c>
      <c r="C20" s="56" t="s">
        <v>131</v>
      </c>
      <c r="D20" s="57" t="s">
        <v>344</v>
      </c>
      <c r="E20" s="58"/>
      <c r="F20" s="58"/>
      <c r="G20" s="58" t="s">
        <v>344</v>
      </c>
      <c r="H20" s="58"/>
      <c r="I20" s="36"/>
      <c r="J20" s="176"/>
      <c r="K20" s="106">
        <v>15</v>
      </c>
      <c r="L20" s="59" t="s">
        <v>344</v>
      </c>
      <c r="M20" s="58"/>
      <c r="N20" s="58"/>
      <c r="O20" s="58" t="s">
        <v>344</v>
      </c>
      <c r="P20" s="199"/>
      <c r="Q20" s="213"/>
      <c r="R20" s="214" t="s">
        <v>250</v>
      </c>
      <c r="S20" s="199" t="s">
        <v>250</v>
      </c>
      <c r="T20" s="199" t="s">
        <v>250</v>
      </c>
      <c r="U20" s="204">
        <f t="shared" si="0"/>
        <v>4</v>
      </c>
      <c r="W20" s="27">
        <v>11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339</v>
      </c>
      <c r="E21" s="45"/>
      <c r="F21" s="45"/>
      <c r="G21" s="45" t="s">
        <v>339</v>
      </c>
      <c r="H21" s="45"/>
      <c r="I21" s="46"/>
      <c r="J21" s="176"/>
      <c r="K21" s="104">
        <v>16</v>
      </c>
      <c r="L21" s="47" t="s">
        <v>339</v>
      </c>
      <c r="M21" s="45"/>
      <c r="N21" s="45"/>
      <c r="O21" s="45" t="s">
        <v>339</v>
      </c>
      <c r="P21" s="196"/>
      <c r="Q21" s="209"/>
      <c r="R21" s="210" t="s">
        <v>244</v>
      </c>
      <c r="S21" s="196" t="s">
        <v>244</v>
      </c>
      <c r="T21" s="196" t="s">
        <v>244</v>
      </c>
      <c r="U21" s="205">
        <f t="shared" si="0"/>
        <v>4</v>
      </c>
      <c r="W21" s="318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340</v>
      </c>
      <c r="E22" s="52"/>
      <c r="F22" s="52"/>
      <c r="G22" s="52" t="s">
        <v>340</v>
      </c>
      <c r="H22" s="52"/>
      <c r="I22" s="53"/>
      <c r="J22" s="176"/>
      <c r="K22" s="105">
        <v>17</v>
      </c>
      <c r="L22" s="54" t="s">
        <v>340</v>
      </c>
      <c r="M22" s="52"/>
      <c r="N22" s="52"/>
      <c r="O22" s="52" t="s">
        <v>340</v>
      </c>
      <c r="P22" s="185"/>
      <c r="Q22" s="211"/>
      <c r="R22" s="212" t="s">
        <v>253</v>
      </c>
      <c r="S22" s="185" t="s">
        <v>253</v>
      </c>
      <c r="T22" s="185" t="s">
        <v>253</v>
      </c>
      <c r="U22" s="206">
        <f t="shared" si="0"/>
        <v>4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334</v>
      </c>
      <c r="E23" s="52"/>
      <c r="F23" s="52"/>
      <c r="G23" s="52" t="s">
        <v>334</v>
      </c>
      <c r="H23" s="52"/>
      <c r="I23" s="53"/>
      <c r="J23" s="176"/>
      <c r="K23" s="105">
        <v>18</v>
      </c>
      <c r="L23" s="54" t="s">
        <v>334</v>
      </c>
      <c r="M23" s="52"/>
      <c r="N23" s="52"/>
      <c r="O23" s="52" t="s">
        <v>334</v>
      </c>
      <c r="P23" s="185"/>
      <c r="Q23" s="211"/>
      <c r="R23" s="212" t="s">
        <v>245</v>
      </c>
      <c r="S23" s="185" t="s">
        <v>245</v>
      </c>
      <c r="T23" s="185" t="s">
        <v>245</v>
      </c>
      <c r="U23" s="206">
        <f t="shared" si="0"/>
        <v>4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334</v>
      </c>
      <c r="E24" s="52"/>
      <c r="F24" s="52"/>
      <c r="G24" s="52" t="s">
        <v>334</v>
      </c>
      <c r="H24" s="52"/>
      <c r="I24" s="53"/>
      <c r="J24" s="176"/>
      <c r="K24" s="105">
        <v>19</v>
      </c>
      <c r="L24" s="54" t="s">
        <v>334</v>
      </c>
      <c r="M24" s="52"/>
      <c r="N24" s="52"/>
      <c r="O24" s="52" t="s">
        <v>334</v>
      </c>
      <c r="P24" s="185"/>
      <c r="Q24" s="211"/>
      <c r="R24" s="212" t="s">
        <v>245</v>
      </c>
      <c r="S24" s="185" t="s">
        <v>245</v>
      </c>
      <c r="T24" s="185" t="s">
        <v>245</v>
      </c>
      <c r="U24" s="206">
        <f t="shared" si="0"/>
        <v>4</v>
      </c>
      <c r="W24" s="337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334</v>
      </c>
      <c r="E25" s="58"/>
      <c r="F25" s="58"/>
      <c r="G25" s="58" t="s">
        <v>334</v>
      </c>
      <c r="H25" s="58"/>
      <c r="I25" s="36"/>
      <c r="J25" s="176"/>
      <c r="K25" s="106">
        <v>20</v>
      </c>
      <c r="L25" s="59" t="s">
        <v>334</v>
      </c>
      <c r="M25" s="58"/>
      <c r="N25" s="58"/>
      <c r="O25" s="58" t="s">
        <v>334</v>
      </c>
      <c r="P25" s="199"/>
      <c r="Q25" s="213"/>
      <c r="R25" s="214" t="s">
        <v>245</v>
      </c>
      <c r="S25" s="199" t="s">
        <v>245</v>
      </c>
      <c r="T25" s="199" t="s">
        <v>245</v>
      </c>
      <c r="U25" s="204">
        <f t="shared" si="0"/>
        <v>4</v>
      </c>
      <c r="W25" s="327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>
        <v>0.11</v>
      </c>
      <c r="H26" s="45"/>
      <c r="I26" s="46"/>
      <c r="J26" s="179"/>
      <c r="K26" s="104">
        <v>21</v>
      </c>
      <c r="L26" s="47">
        <v>0.23</v>
      </c>
      <c r="M26" s="45"/>
      <c r="N26" s="45"/>
      <c r="O26" s="45" t="s">
        <v>258</v>
      </c>
      <c r="P26" s="196"/>
      <c r="Q26" s="209"/>
      <c r="R26" s="210">
        <v>0.23</v>
      </c>
      <c r="S26" s="196" t="s">
        <v>258</v>
      </c>
      <c r="T26" s="192">
        <v>8.5000000000000006E-2</v>
      </c>
      <c r="U26" s="205">
        <f t="shared" si="0"/>
        <v>4</v>
      </c>
      <c r="W26" s="327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05">
        <v>22</v>
      </c>
      <c r="L27" s="54" t="s">
        <v>253</v>
      </c>
      <c r="M27" s="52"/>
      <c r="N27" s="52"/>
      <c r="O27" s="52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206">
        <f t="shared" si="0"/>
        <v>4</v>
      </c>
      <c r="W27" s="328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4.0000000000000001E-3</v>
      </c>
      <c r="E28" s="52"/>
      <c r="F28" s="52"/>
      <c r="G28" s="52">
        <v>8.9999999999999993E-3</v>
      </c>
      <c r="H28" s="52"/>
      <c r="I28" s="53"/>
      <c r="J28" s="176"/>
      <c r="K28" s="105">
        <v>23</v>
      </c>
      <c r="L28" s="54">
        <v>1.6E-2</v>
      </c>
      <c r="M28" s="52"/>
      <c r="N28" s="52"/>
      <c r="O28" s="52">
        <v>4.0000000000000001E-3</v>
      </c>
      <c r="P28" s="185"/>
      <c r="Q28" s="211"/>
      <c r="R28" s="217">
        <f>MAX(D28:I28,L28:Q28)</f>
        <v>1.6E-2</v>
      </c>
      <c r="S28" s="194">
        <f>MIN(D28:I28,L28:Q28)</f>
        <v>4.0000000000000001E-3</v>
      </c>
      <c r="T28" s="194">
        <f>AVERAGE(D28:I28,L28:Q28)</f>
        <v>8.2500000000000004E-3</v>
      </c>
      <c r="U28" s="206">
        <f t="shared" si="0"/>
        <v>4</v>
      </c>
      <c r="W28" s="318" t="s">
        <v>267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>
        <v>4.0000000000000001E-3</v>
      </c>
      <c r="E29" s="52"/>
      <c r="F29" s="52"/>
      <c r="G29" s="109">
        <v>7.0000000000000001E-3</v>
      </c>
      <c r="H29" s="52"/>
      <c r="I29" s="53"/>
      <c r="J29" s="176"/>
      <c r="K29" s="105">
        <v>24</v>
      </c>
      <c r="L29" s="54">
        <v>1.2999999999999999E-2</v>
      </c>
      <c r="M29" s="52"/>
      <c r="N29" s="52"/>
      <c r="O29" s="52">
        <v>4.0000000000000001E-3</v>
      </c>
      <c r="P29" s="185"/>
      <c r="Q29" s="211"/>
      <c r="R29" s="217">
        <f>MAX(D29:I29,L29:Q29)</f>
        <v>1.2999999999999999E-2</v>
      </c>
      <c r="S29" s="194">
        <f>MIN(D29:I29,L29:Q29)</f>
        <v>4.0000000000000001E-3</v>
      </c>
      <c r="T29" s="194">
        <f>AVERAGE(D29:I29,L29:Q29)</f>
        <v>7.0000000000000001E-3</v>
      </c>
      <c r="U29" s="206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3.0000000000000001E-3</v>
      </c>
      <c r="E30" s="58"/>
      <c r="F30" s="58"/>
      <c r="G30" s="58">
        <v>4.0000000000000001E-3</v>
      </c>
      <c r="H30" s="58"/>
      <c r="I30" s="36"/>
      <c r="J30" s="176"/>
      <c r="K30" s="106">
        <v>25</v>
      </c>
      <c r="L30" s="59">
        <v>2E-3</v>
      </c>
      <c r="M30" s="58"/>
      <c r="N30" s="58"/>
      <c r="O30" s="58">
        <v>2E-3</v>
      </c>
      <c r="P30" s="199"/>
      <c r="Q30" s="213"/>
      <c r="R30" s="219">
        <f>MAX(D30:I30,L30:Q30)</f>
        <v>4.0000000000000001E-3</v>
      </c>
      <c r="S30" s="195">
        <f>MIN(D30:I30,L30:Q30)</f>
        <v>2E-3</v>
      </c>
      <c r="T30" s="195">
        <f>AVERAGE(D30:I30,L30:Q30)</f>
        <v>2.7500000000000003E-3</v>
      </c>
      <c r="U30" s="204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4">
        <v>26</v>
      </c>
      <c r="L31" s="47" t="s">
        <v>245</v>
      </c>
      <c r="M31" s="45"/>
      <c r="N31" s="45"/>
      <c r="O31" s="45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205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1.0999999999999999E-2</v>
      </c>
      <c r="E32" s="52"/>
      <c r="F32" s="52"/>
      <c r="G32" s="52">
        <v>0.02</v>
      </c>
      <c r="H32" s="52"/>
      <c r="I32" s="53"/>
      <c r="J32" s="176"/>
      <c r="K32" s="105">
        <v>27</v>
      </c>
      <c r="L32" s="54">
        <v>2.5999999999999999E-2</v>
      </c>
      <c r="M32" s="52"/>
      <c r="N32" s="52"/>
      <c r="O32" s="109">
        <v>8.9999999999999993E-3</v>
      </c>
      <c r="P32" s="185"/>
      <c r="Q32" s="211"/>
      <c r="R32" s="217">
        <f>MAX(D32:I32,L32:Q32)</f>
        <v>2.5999999999999999E-2</v>
      </c>
      <c r="S32" s="194">
        <f>MIN(D32:I32,L32:Q32)</f>
        <v>8.9999999999999993E-3</v>
      </c>
      <c r="T32" s="194">
        <f>AVERAGE(D32:I32,L32:Q32)</f>
        <v>1.6499999999999997E-2</v>
      </c>
      <c r="U32" s="206">
        <f t="shared" si="0"/>
        <v>4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>
        <v>3.0000000000000001E-3</v>
      </c>
      <c r="E33" s="52"/>
      <c r="F33" s="52"/>
      <c r="G33" s="52">
        <v>5.0000000000000001E-3</v>
      </c>
      <c r="H33" s="52"/>
      <c r="I33" s="53"/>
      <c r="J33" s="179"/>
      <c r="K33" s="105">
        <v>28</v>
      </c>
      <c r="L33" s="54">
        <v>8.9999999999999993E-3</v>
      </c>
      <c r="M33" s="52"/>
      <c r="N33" s="52"/>
      <c r="O33" s="52" t="s">
        <v>259</v>
      </c>
      <c r="P33" s="185"/>
      <c r="Q33" s="211"/>
      <c r="R33" s="217">
        <v>8.9999999999999993E-3</v>
      </c>
      <c r="S33" s="194" t="s">
        <v>259</v>
      </c>
      <c r="T33" s="194">
        <v>4.2500000000000003E-3</v>
      </c>
      <c r="U33" s="206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4.0000000000000001E-3</v>
      </c>
      <c r="E34" s="52"/>
      <c r="F34" s="52"/>
      <c r="G34" s="52">
        <v>7.0000000000000001E-3</v>
      </c>
      <c r="H34" s="52"/>
      <c r="I34" s="53"/>
      <c r="J34" s="176"/>
      <c r="K34" s="105">
        <v>29</v>
      </c>
      <c r="L34" s="54">
        <v>8.0000000000000002E-3</v>
      </c>
      <c r="M34" s="52"/>
      <c r="N34" s="52"/>
      <c r="O34" s="52">
        <v>3.0000000000000001E-3</v>
      </c>
      <c r="P34" s="185"/>
      <c r="Q34" s="211"/>
      <c r="R34" s="217">
        <f>MAX(D34:I34,L34:Q34)</f>
        <v>8.0000000000000002E-3</v>
      </c>
      <c r="S34" s="194">
        <f>MIN(D34:I34,L34:Q34)</f>
        <v>3.0000000000000001E-3</v>
      </c>
      <c r="T34" s="194">
        <f>AVERAGE(D34:I34,L34:Q34)</f>
        <v>5.4999999999999997E-3</v>
      </c>
      <c r="U34" s="206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76"/>
      <c r="K35" s="106">
        <v>30</v>
      </c>
      <c r="L35" s="59" t="s">
        <v>245</v>
      </c>
      <c r="M35" s="58"/>
      <c r="N35" s="58"/>
      <c r="O35" s="58" t="s">
        <v>245</v>
      </c>
      <c r="P35" s="199"/>
      <c r="Q35" s="213"/>
      <c r="R35" s="214" t="s">
        <v>245</v>
      </c>
      <c r="S35" s="199" t="s">
        <v>245</v>
      </c>
      <c r="T35" s="199" t="s">
        <v>245</v>
      </c>
      <c r="U35" s="204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4">
        <v>31</v>
      </c>
      <c r="L36" s="47" t="s">
        <v>260</v>
      </c>
      <c r="M36" s="45"/>
      <c r="N36" s="45"/>
      <c r="O36" s="45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205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2" t="s">
        <v>345</v>
      </c>
      <c r="E37" s="52"/>
      <c r="F37" s="52"/>
      <c r="G37" s="52" t="s">
        <v>345</v>
      </c>
      <c r="H37" s="52"/>
      <c r="I37" s="53"/>
      <c r="J37" s="179"/>
      <c r="K37" s="105">
        <v>32</v>
      </c>
      <c r="L37" s="54" t="s">
        <v>345</v>
      </c>
      <c r="M37" s="52"/>
      <c r="N37" s="52"/>
      <c r="O37" s="52" t="s">
        <v>345</v>
      </c>
      <c r="P37" s="185"/>
      <c r="Q37" s="211"/>
      <c r="R37" s="212" t="s">
        <v>254</v>
      </c>
      <c r="S37" s="185" t="s">
        <v>254</v>
      </c>
      <c r="T37" s="185" t="s">
        <v>254</v>
      </c>
      <c r="U37" s="206">
        <f t="shared" si="0"/>
        <v>4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2" t="s">
        <v>353</v>
      </c>
      <c r="E38" s="52"/>
      <c r="F38" s="52"/>
      <c r="G38" s="52" t="s">
        <v>353</v>
      </c>
      <c r="H38" s="52"/>
      <c r="I38" s="53"/>
      <c r="J38" s="179"/>
      <c r="K38" s="105">
        <v>33</v>
      </c>
      <c r="L38" s="54" t="s">
        <v>353</v>
      </c>
      <c r="M38" s="52"/>
      <c r="N38" s="52"/>
      <c r="O38" s="52" t="s">
        <v>353</v>
      </c>
      <c r="P38" s="185"/>
      <c r="Q38" s="211"/>
      <c r="R38" s="212" t="s">
        <v>255</v>
      </c>
      <c r="S38" s="185" t="s">
        <v>255</v>
      </c>
      <c r="T38" s="185" t="s">
        <v>255</v>
      </c>
      <c r="U38" s="206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79"/>
      <c r="K39" s="105">
        <v>34</v>
      </c>
      <c r="L39" s="54" t="s">
        <v>261</v>
      </c>
      <c r="M39" s="52"/>
      <c r="N39" s="52"/>
      <c r="O39" s="52" t="s">
        <v>261</v>
      </c>
      <c r="P39" s="185"/>
      <c r="Q39" s="211"/>
      <c r="R39" s="212" t="s">
        <v>261</v>
      </c>
      <c r="S39" s="185" t="s">
        <v>261</v>
      </c>
      <c r="T39" s="185" t="s">
        <v>261</v>
      </c>
      <c r="U39" s="206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8" t="s">
        <v>345</v>
      </c>
      <c r="E40" s="58"/>
      <c r="F40" s="58"/>
      <c r="G40" s="58" t="s">
        <v>345</v>
      </c>
      <c r="H40" s="58"/>
      <c r="I40" s="36"/>
      <c r="J40" s="179"/>
      <c r="K40" s="106">
        <v>35</v>
      </c>
      <c r="L40" s="59" t="s">
        <v>345</v>
      </c>
      <c r="M40" s="58"/>
      <c r="N40" s="58"/>
      <c r="O40" s="58" t="s">
        <v>345</v>
      </c>
      <c r="P40" s="199"/>
      <c r="Q40" s="213"/>
      <c r="R40" s="214" t="s">
        <v>254</v>
      </c>
      <c r="S40" s="199" t="s">
        <v>254</v>
      </c>
      <c r="T40" s="199" t="s">
        <v>254</v>
      </c>
      <c r="U40" s="204">
        <f t="shared" si="0"/>
        <v>4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10</v>
      </c>
      <c r="E41" s="45"/>
      <c r="F41" s="45"/>
      <c r="G41" s="45">
        <v>12</v>
      </c>
      <c r="H41" s="45"/>
      <c r="I41" s="46"/>
      <c r="J41" s="178"/>
      <c r="K41" s="104">
        <v>36</v>
      </c>
      <c r="L41" s="47">
        <v>12</v>
      </c>
      <c r="M41" s="45"/>
      <c r="N41" s="45"/>
      <c r="O41" s="45">
        <v>10</v>
      </c>
      <c r="P41" s="196"/>
      <c r="Q41" s="209"/>
      <c r="R41" s="223">
        <f>MAX(D41:I41,L41:Q41)</f>
        <v>12</v>
      </c>
      <c r="S41" s="224">
        <f>MIN(D41:I41,L41:Q41)</f>
        <v>10</v>
      </c>
      <c r="T41" s="224">
        <f>AVERAGE(D41:I41,L41:Q41)</f>
        <v>11</v>
      </c>
      <c r="U41" s="205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344</v>
      </c>
      <c r="E42" s="52"/>
      <c r="F42" s="52"/>
      <c r="G42" s="52" t="s">
        <v>344</v>
      </c>
      <c r="H42" s="52"/>
      <c r="I42" s="53"/>
      <c r="J42" s="176"/>
      <c r="K42" s="105">
        <v>37</v>
      </c>
      <c r="L42" s="54" t="s">
        <v>344</v>
      </c>
      <c r="M42" s="52"/>
      <c r="N42" s="52"/>
      <c r="O42" s="52" t="s">
        <v>344</v>
      </c>
      <c r="P42" s="185"/>
      <c r="Q42" s="211"/>
      <c r="R42" s="212" t="s">
        <v>250</v>
      </c>
      <c r="S42" s="185" t="s">
        <v>250</v>
      </c>
      <c r="T42" s="185" t="s">
        <v>250</v>
      </c>
      <c r="U42" s="206">
        <f t="shared" si="0"/>
        <v>4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10</v>
      </c>
      <c r="E43" s="52"/>
      <c r="F43" s="52"/>
      <c r="G43" s="86">
        <v>11</v>
      </c>
      <c r="H43" s="52"/>
      <c r="I43" s="53"/>
      <c r="J43" s="178"/>
      <c r="K43" s="105">
        <v>38</v>
      </c>
      <c r="L43" s="117">
        <v>12</v>
      </c>
      <c r="M43" s="52"/>
      <c r="N43" s="52"/>
      <c r="O43" s="86">
        <v>11</v>
      </c>
      <c r="P43" s="185"/>
      <c r="Q43" s="211"/>
      <c r="R43" s="227">
        <f>MAX(D43:I43,L43:Q43)</f>
        <v>12</v>
      </c>
      <c r="S43" s="225">
        <f>MIN(D43:I43,L43:Q43)</f>
        <v>10</v>
      </c>
      <c r="T43" s="225">
        <f>AVERAGE(D43:I43,L43:Q43)</f>
        <v>11</v>
      </c>
      <c r="U43" s="206">
        <f t="shared" si="0"/>
        <v>4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20</v>
      </c>
      <c r="E44" s="52"/>
      <c r="F44" s="52"/>
      <c r="G44" s="52">
        <v>24</v>
      </c>
      <c r="H44" s="52"/>
      <c r="I44" s="53"/>
      <c r="J44" s="178"/>
      <c r="K44" s="105">
        <v>39</v>
      </c>
      <c r="L44" s="54">
        <v>27</v>
      </c>
      <c r="M44" s="52"/>
      <c r="N44" s="52"/>
      <c r="O44" s="52">
        <v>21</v>
      </c>
      <c r="P44" s="185"/>
      <c r="Q44" s="211"/>
      <c r="R44" s="223">
        <f>MAX(D44:I44,L44:Q44)</f>
        <v>27</v>
      </c>
      <c r="S44" s="224">
        <f>MIN(D44:I44,L44:Q44)</f>
        <v>20</v>
      </c>
      <c r="T44" s="224">
        <f>AVERAGE(D44:I44,L44:Q44)</f>
        <v>23</v>
      </c>
      <c r="U44" s="206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68</v>
      </c>
      <c r="E45" s="58"/>
      <c r="F45" s="58"/>
      <c r="G45" s="58">
        <v>73</v>
      </c>
      <c r="H45" s="58"/>
      <c r="I45" s="36"/>
      <c r="J45" s="174"/>
      <c r="K45" s="106">
        <v>40</v>
      </c>
      <c r="L45" s="59">
        <v>80</v>
      </c>
      <c r="M45" s="58"/>
      <c r="N45" s="58"/>
      <c r="O45" s="58">
        <v>68</v>
      </c>
      <c r="P45" s="199"/>
      <c r="Q45" s="213"/>
      <c r="R45" s="228">
        <f>MAX(D45:I45,L45:Q45)</f>
        <v>80</v>
      </c>
      <c r="S45" s="202">
        <f>MIN(D45:I45,L45:Q45)</f>
        <v>68</v>
      </c>
      <c r="T45" s="202">
        <f>AVERAGE(D45:I45,L45:Q45)</f>
        <v>72.25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353</v>
      </c>
      <c r="E46" s="45"/>
      <c r="F46" s="45"/>
      <c r="G46" s="45" t="s">
        <v>353</v>
      </c>
      <c r="H46" s="45"/>
      <c r="I46" s="46"/>
      <c r="J46" s="179"/>
      <c r="K46" s="104">
        <v>41</v>
      </c>
      <c r="L46" s="47" t="s">
        <v>353</v>
      </c>
      <c r="M46" s="45"/>
      <c r="N46" s="45"/>
      <c r="O46" s="45" t="s">
        <v>353</v>
      </c>
      <c r="P46" s="196"/>
      <c r="Q46" s="209"/>
      <c r="R46" s="210" t="s">
        <v>255</v>
      </c>
      <c r="S46" s="196" t="s">
        <v>255</v>
      </c>
      <c r="T46" s="196" t="s">
        <v>255</v>
      </c>
      <c r="U46" s="205">
        <f t="shared" si="0"/>
        <v>4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>
        <v>1.9999999999999999E-6</v>
      </c>
      <c r="G47" s="52" t="s">
        <v>247</v>
      </c>
      <c r="H47" s="52" t="s">
        <v>247</v>
      </c>
      <c r="I47" s="53">
        <v>1.9999999999999999E-6</v>
      </c>
      <c r="J47" s="181"/>
      <c r="K47" s="105">
        <v>42</v>
      </c>
      <c r="L47" s="54" t="s">
        <v>247</v>
      </c>
      <c r="M47" s="52"/>
      <c r="N47" s="52"/>
      <c r="O47" s="52" t="s">
        <v>247</v>
      </c>
      <c r="P47" s="185"/>
      <c r="Q47" s="211"/>
      <c r="R47" s="258">
        <v>1.9999999999999999E-6</v>
      </c>
      <c r="S47" s="185" t="s">
        <v>247</v>
      </c>
      <c r="T47" s="239" t="s">
        <v>247</v>
      </c>
      <c r="U47" s="206">
        <f t="shared" si="0"/>
        <v>7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 t="s">
        <v>247</v>
      </c>
      <c r="G48" s="52" t="s">
        <v>247</v>
      </c>
      <c r="H48" s="52" t="s">
        <v>247</v>
      </c>
      <c r="I48" s="53" t="s">
        <v>247</v>
      </c>
      <c r="J48" s="181"/>
      <c r="K48" s="105">
        <v>43</v>
      </c>
      <c r="L48" s="54">
        <v>1.9999999999999999E-6</v>
      </c>
      <c r="M48" s="52"/>
      <c r="N48" s="52"/>
      <c r="O48" s="52" t="s">
        <v>247</v>
      </c>
      <c r="P48" s="185"/>
      <c r="Q48" s="211"/>
      <c r="R48" s="212">
        <v>1.9999999999999999E-6</v>
      </c>
      <c r="S48" s="185" t="s">
        <v>247</v>
      </c>
      <c r="T48" s="185" t="s">
        <v>247</v>
      </c>
      <c r="U48" s="206">
        <f t="shared" si="0"/>
        <v>7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340</v>
      </c>
      <c r="E49" s="52"/>
      <c r="F49" s="52"/>
      <c r="G49" s="52" t="s">
        <v>340</v>
      </c>
      <c r="H49" s="52"/>
      <c r="I49" s="53"/>
      <c r="J49" s="176"/>
      <c r="K49" s="105">
        <v>44</v>
      </c>
      <c r="L49" s="54" t="s">
        <v>340</v>
      </c>
      <c r="M49" s="52"/>
      <c r="N49" s="52"/>
      <c r="O49" s="52" t="s">
        <v>340</v>
      </c>
      <c r="P49" s="185"/>
      <c r="Q49" s="211"/>
      <c r="R49" s="212" t="s">
        <v>253</v>
      </c>
      <c r="S49" s="185" t="s">
        <v>253</v>
      </c>
      <c r="T49" s="185" t="s">
        <v>253</v>
      </c>
      <c r="U49" s="206">
        <f t="shared" si="0"/>
        <v>4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355</v>
      </c>
      <c r="E50" s="58"/>
      <c r="F50" s="58"/>
      <c r="G50" s="58" t="s">
        <v>355</v>
      </c>
      <c r="H50" s="58"/>
      <c r="I50" s="36"/>
      <c r="J50" s="180"/>
      <c r="K50" s="106">
        <v>45</v>
      </c>
      <c r="L50" s="59" t="s">
        <v>355</v>
      </c>
      <c r="M50" s="58"/>
      <c r="N50" s="58"/>
      <c r="O50" s="58" t="s">
        <v>355</v>
      </c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4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0.4</v>
      </c>
      <c r="E51" s="45"/>
      <c r="F51" s="45"/>
      <c r="G51" s="45">
        <v>0.7</v>
      </c>
      <c r="H51" s="45"/>
      <c r="I51" s="46"/>
      <c r="J51" s="178"/>
      <c r="K51" s="104">
        <v>46</v>
      </c>
      <c r="L51" s="47">
        <v>1.2</v>
      </c>
      <c r="M51" s="45"/>
      <c r="N51" s="45"/>
      <c r="O51" s="45">
        <v>0.5</v>
      </c>
      <c r="P51" s="45"/>
      <c r="Q51" s="48"/>
      <c r="R51" s="117">
        <f>MAX(D51:I51,L51:Q51)</f>
        <v>1.2</v>
      </c>
      <c r="S51" s="86">
        <f>MIN(D51:I51,L51:Q51)</f>
        <v>0.4</v>
      </c>
      <c r="T51" s="86">
        <f>AVERAGE(D51:I51,L51:Q51)</f>
        <v>0.7</v>
      </c>
      <c r="U51" s="46">
        <f t="shared" si="0"/>
        <v>4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6.8</v>
      </c>
      <c r="E52" s="52"/>
      <c r="F52" s="52"/>
      <c r="G52" s="52">
        <v>7</v>
      </c>
      <c r="H52" s="52"/>
      <c r="I52" s="53"/>
      <c r="J52" s="178"/>
      <c r="K52" s="105">
        <v>47</v>
      </c>
      <c r="L52" s="54">
        <v>6.8</v>
      </c>
      <c r="M52" s="52"/>
      <c r="N52" s="52"/>
      <c r="O52" s="52">
        <v>7.1</v>
      </c>
      <c r="P52" s="52"/>
      <c r="Q52" s="55"/>
      <c r="R52" s="117">
        <f>MAX(D52:I52,L52:Q52)</f>
        <v>7.1</v>
      </c>
      <c r="S52" s="86">
        <f>MIN(D52:I52,L52:Q52)</f>
        <v>6.8</v>
      </c>
      <c r="T52" s="86">
        <f>AVERAGE(D52:I52,L52:Q52)</f>
        <v>6.9250000000000007</v>
      </c>
      <c r="U52" s="53">
        <f t="shared" si="0"/>
        <v>4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2" t="s">
        <v>569</v>
      </c>
      <c r="E53" s="52"/>
      <c r="F53" s="52"/>
      <c r="G53" s="52" t="s">
        <v>569</v>
      </c>
      <c r="H53" s="52"/>
      <c r="I53" s="53"/>
      <c r="J53" s="175"/>
      <c r="K53" s="105">
        <v>48</v>
      </c>
      <c r="L53" s="54" t="s">
        <v>569</v>
      </c>
      <c r="M53" s="52"/>
      <c r="N53" s="52"/>
      <c r="O53" s="52" t="s">
        <v>569</v>
      </c>
      <c r="P53" s="52"/>
      <c r="Q53" s="55"/>
      <c r="R53" s="54" t="s">
        <v>569</v>
      </c>
      <c r="S53" s="52" t="s">
        <v>569</v>
      </c>
      <c r="T53" s="52" t="s">
        <v>569</v>
      </c>
      <c r="U53" s="53">
        <f t="shared" si="0"/>
        <v>4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2" t="s">
        <v>569</v>
      </c>
      <c r="E54" s="52"/>
      <c r="F54" s="52"/>
      <c r="G54" s="52" t="s">
        <v>569</v>
      </c>
      <c r="H54" s="52"/>
      <c r="I54" s="53"/>
      <c r="J54" s="175"/>
      <c r="K54" s="105">
        <v>49</v>
      </c>
      <c r="L54" s="54" t="s">
        <v>569</v>
      </c>
      <c r="M54" s="52"/>
      <c r="N54" s="52"/>
      <c r="O54" s="52" t="s">
        <v>569</v>
      </c>
      <c r="P54" s="52"/>
      <c r="Q54" s="55"/>
      <c r="R54" s="54" t="s">
        <v>569</v>
      </c>
      <c r="S54" s="52" t="s">
        <v>569</v>
      </c>
      <c r="T54" s="52" t="s">
        <v>569</v>
      </c>
      <c r="U54" s="53">
        <f t="shared" si="0"/>
        <v>4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/>
      <c r="F55" s="58"/>
      <c r="G55" s="58" t="s">
        <v>262</v>
      </c>
      <c r="H55" s="58"/>
      <c r="I55" s="36"/>
      <c r="J55" s="174"/>
      <c r="K55" s="106">
        <v>50</v>
      </c>
      <c r="L55" s="59" t="s">
        <v>262</v>
      </c>
      <c r="M55" s="58"/>
      <c r="N55" s="58"/>
      <c r="O55" s="58" t="s">
        <v>262</v>
      </c>
      <c r="P55" s="58"/>
      <c r="Q55" s="60"/>
      <c r="R55" s="59" t="s">
        <v>262</v>
      </c>
      <c r="S55" s="58" t="s">
        <v>262</v>
      </c>
      <c r="T55" s="58" t="s">
        <v>262</v>
      </c>
      <c r="U55" s="36">
        <f t="shared" si="0"/>
        <v>4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/>
      <c r="F56" s="69"/>
      <c r="G56" s="69" t="s">
        <v>252</v>
      </c>
      <c r="H56" s="69"/>
      <c r="I56" s="70"/>
      <c r="J56" s="15"/>
      <c r="K56" s="106">
        <v>51</v>
      </c>
      <c r="L56" s="59" t="s">
        <v>252</v>
      </c>
      <c r="M56" s="58"/>
      <c r="N56" s="58"/>
      <c r="O56" s="58" t="s">
        <v>252</v>
      </c>
      <c r="P56" s="58"/>
      <c r="Q56" s="60"/>
      <c r="R56" s="59" t="s">
        <v>252</v>
      </c>
      <c r="S56" s="58" t="s">
        <v>252</v>
      </c>
      <c r="T56" s="58" t="s">
        <v>252</v>
      </c>
      <c r="U56" s="36">
        <f t="shared" si="0"/>
        <v>4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991" priority="41" stopIfTrue="1">
      <formula>J9=1</formula>
    </cfRule>
  </conditionalFormatting>
  <conditionalFormatting sqref="W21">
    <cfRule type="expression" dxfId="990" priority="1" stopIfTrue="1">
      <formula>$W$20=15</formula>
    </cfRule>
  </conditionalFormatting>
  <conditionalFormatting sqref="W24">
    <cfRule type="expression" dxfId="989" priority="14" stopIfTrue="1">
      <formula>$W$20=14</formula>
    </cfRule>
  </conditionalFormatting>
  <conditionalFormatting sqref="W28:W29">
    <cfRule type="expression" dxfId="988" priority="13" stopIfTrue="1">
      <formula>$W$20=15</formula>
    </cfRule>
  </conditionalFormatting>
  <conditionalFormatting sqref="W30:W31">
    <cfRule type="expression" dxfId="987" priority="12" stopIfTrue="1">
      <formula>$W$20=16</formula>
    </cfRule>
  </conditionalFormatting>
  <conditionalFormatting sqref="W32:W33">
    <cfRule type="expression" dxfId="986" priority="11" stopIfTrue="1">
      <formula>$W$20=17</formula>
    </cfRule>
  </conditionalFormatting>
  <conditionalFormatting sqref="W34:W35">
    <cfRule type="expression" dxfId="985" priority="10" stopIfTrue="1">
      <formula>$W$20=18</formula>
    </cfRule>
  </conditionalFormatting>
  <conditionalFormatting sqref="W36:W37">
    <cfRule type="expression" dxfId="984" priority="9" stopIfTrue="1">
      <formula>$W$20=19</formula>
    </cfRule>
  </conditionalFormatting>
  <conditionalFormatting sqref="W38:W39">
    <cfRule type="expression" dxfId="983" priority="3" stopIfTrue="1">
      <formula>$W$20=24</formula>
    </cfRule>
  </conditionalFormatting>
  <conditionalFormatting sqref="W40:W42">
    <cfRule type="expression" dxfId="982" priority="7" stopIfTrue="1">
      <formula>$W$20=23</formula>
    </cfRule>
  </conditionalFormatting>
  <conditionalFormatting sqref="W43:W44">
    <cfRule type="expression" dxfId="981" priority="6" stopIfTrue="1">
      <formula>$W$20=24</formula>
    </cfRule>
  </conditionalFormatting>
  <conditionalFormatting sqref="W45:W46">
    <cfRule type="expression" dxfId="980" priority="5" stopIfTrue="1">
      <formula>$W$20=25</formula>
    </cfRule>
  </conditionalFormatting>
  <conditionalFormatting sqref="W47">
    <cfRule type="expression" dxfId="979" priority="4" stopIfTrue="1">
      <formula>$W$20=27</formula>
    </cfRule>
  </conditionalFormatting>
  <conditionalFormatting sqref="W49:W50">
    <cfRule type="expression" dxfId="978" priority="44" stopIfTrue="1">
      <formula>$W$20=24</formula>
    </cfRule>
  </conditionalFormatting>
  <conditionalFormatting sqref="W51:W52">
    <cfRule type="expression" dxfId="977" priority="45" stopIfTrue="1">
      <formula>$W$20=25</formula>
    </cfRule>
  </conditionalFormatting>
  <conditionalFormatting sqref="W53:W54">
    <cfRule type="expression" dxfId="976" priority="46" stopIfTrue="1">
      <formula>$W$20=26</formula>
    </cfRule>
  </conditionalFormatting>
  <conditionalFormatting sqref="W55">
    <cfRule type="expression" dxfId="975" priority="47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2">
    <tabColor rgb="FFFFFF99"/>
  </sheetPr>
  <dimension ref="A1:AA60"/>
  <sheetViews>
    <sheetView view="pageBreakPreview" topLeftCell="B1" zoomScaleNormal="100" zoomScaleSheetLayoutView="100" workbookViewId="0">
      <selection activeCell="H66" sqref="H66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217</v>
      </c>
      <c r="B1" s="24"/>
      <c r="C1" s="24"/>
      <c r="D1" s="24"/>
      <c r="G1" s="26"/>
      <c r="H1" s="26"/>
      <c r="I1" s="27">
        <v>1</v>
      </c>
      <c r="K1" s="23" t="str">
        <f>A1</f>
        <v>第１章基準項目／合併前の上越市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35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城山浄水場浄水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9.3000000000000007</v>
      </c>
      <c r="E5" s="38">
        <v>12</v>
      </c>
      <c r="F5" s="38">
        <v>16.899999999999999</v>
      </c>
      <c r="G5" s="38">
        <v>18.600000000000001</v>
      </c>
      <c r="H5" s="38">
        <v>22.2</v>
      </c>
      <c r="I5" s="39">
        <v>22.6</v>
      </c>
      <c r="J5" s="9"/>
      <c r="K5" s="8" t="s">
        <v>115</v>
      </c>
      <c r="L5" s="40">
        <v>18.399999999999999</v>
      </c>
      <c r="M5" s="38"/>
      <c r="N5" s="38"/>
      <c r="O5" s="38">
        <v>3</v>
      </c>
      <c r="P5" s="38"/>
      <c r="Q5" s="41"/>
      <c r="R5" s="40">
        <f>MAX(D5:I5,L5:Q5)</f>
        <v>22.6</v>
      </c>
      <c r="S5" s="38">
        <f>MIN(D5:I5,L5:Q5)</f>
        <v>3</v>
      </c>
      <c r="T5" s="38">
        <f>AVERAGE(D5:I5,L5:Q5)</f>
        <v>15.375</v>
      </c>
      <c r="U5" s="36">
        <f>COUNTA(D5:I5,L5:Q5)</f>
        <v>8</v>
      </c>
      <c r="W5" s="319"/>
    </row>
    <row r="6" spans="1:23" ht="14.25" customHeight="1">
      <c r="A6" s="10">
        <v>1</v>
      </c>
      <c r="B6" s="152" t="s">
        <v>170</v>
      </c>
      <c r="C6" s="43" t="s">
        <v>127</v>
      </c>
      <c r="D6" s="44">
        <v>0</v>
      </c>
      <c r="E6" s="45"/>
      <c r="F6" s="45"/>
      <c r="G6" s="45">
        <v>0</v>
      </c>
      <c r="H6" s="45"/>
      <c r="I6" s="46"/>
      <c r="J6" s="174"/>
      <c r="K6" s="10">
        <v>1</v>
      </c>
      <c r="L6" s="47">
        <v>0</v>
      </c>
      <c r="M6" s="45"/>
      <c r="N6" s="45"/>
      <c r="O6" s="45">
        <v>0</v>
      </c>
      <c r="P6" s="45"/>
      <c r="Q6" s="48"/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>COUNTA(D6:I6,L6:Q6)</f>
        <v>4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/>
      <c r="F7" s="52"/>
      <c r="G7" s="52" t="s">
        <v>257</v>
      </c>
      <c r="H7" s="52"/>
      <c r="I7" s="53"/>
      <c r="J7" s="175"/>
      <c r="K7" s="11">
        <v>2</v>
      </c>
      <c r="L7" s="54" t="s">
        <v>257</v>
      </c>
      <c r="M7" s="52"/>
      <c r="N7" s="52"/>
      <c r="O7" s="52" t="s">
        <v>257</v>
      </c>
      <c r="P7" s="52"/>
      <c r="Q7" s="55"/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4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11" t="s">
        <v>553</v>
      </c>
      <c r="E8" s="52"/>
      <c r="F8" s="52"/>
      <c r="G8" s="52" t="s">
        <v>332</v>
      </c>
      <c r="H8" s="52"/>
      <c r="I8" s="53"/>
      <c r="J8" s="176"/>
      <c r="K8" s="11">
        <v>3</v>
      </c>
      <c r="L8" s="54" t="s">
        <v>332</v>
      </c>
      <c r="M8" s="52"/>
      <c r="N8" s="52"/>
      <c r="O8" s="52" t="s">
        <v>349</v>
      </c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4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11" t="s">
        <v>320</v>
      </c>
      <c r="E9" s="52"/>
      <c r="F9" s="52"/>
      <c r="G9" s="52" t="s">
        <v>333</v>
      </c>
      <c r="H9" s="52"/>
      <c r="I9" s="53"/>
      <c r="J9" s="177"/>
      <c r="K9" s="11">
        <v>4</v>
      </c>
      <c r="L9" s="54" t="s">
        <v>342</v>
      </c>
      <c r="M9" s="52"/>
      <c r="N9" s="52"/>
      <c r="O9" s="52" t="s">
        <v>342</v>
      </c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4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171" t="s">
        <v>319</v>
      </c>
      <c r="E10" s="58"/>
      <c r="F10" s="58"/>
      <c r="G10" s="58" t="s">
        <v>334</v>
      </c>
      <c r="H10" s="58"/>
      <c r="I10" s="36"/>
      <c r="J10" s="176"/>
      <c r="K10" s="8">
        <v>5</v>
      </c>
      <c r="L10" s="59" t="s">
        <v>334</v>
      </c>
      <c r="M10" s="58"/>
      <c r="N10" s="58"/>
      <c r="O10" s="58" t="s">
        <v>341</v>
      </c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4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172" t="s">
        <v>321</v>
      </c>
      <c r="E11" s="45"/>
      <c r="F11" s="45"/>
      <c r="G11" s="45" t="s">
        <v>334</v>
      </c>
      <c r="H11" s="45"/>
      <c r="I11" s="46"/>
      <c r="J11" s="176"/>
      <c r="K11" s="10">
        <v>6</v>
      </c>
      <c r="L11" s="47" t="s">
        <v>334</v>
      </c>
      <c r="M11" s="45"/>
      <c r="N11" s="45"/>
      <c r="O11" s="45" t="s">
        <v>334</v>
      </c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4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173" t="s">
        <v>321</v>
      </c>
      <c r="E12" s="52"/>
      <c r="F12" s="52"/>
      <c r="G12" s="52" t="s">
        <v>334</v>
      </c>
      <c r="H12" s="52"/>
      <c r="I12" s="53"/>
      <c r="J12" s="176"/>
      <c r="K12" s="11">
        <v>7</v>
      </c>
      <c r="L12" s="54" t="s">
        <v>341</v>
      </c>
      <c r="M12" s="52"/>
      <c r="N12" s="52"/>
      <c r="O12" s="52" t="s">
        <v>341</v>
      </c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4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173" t="s">
        <v>322</v>
      </c>
      <c r="E13" s="52"/>
      <c r="F13" s="52"/>
      <c r="G13" s="52" t="s">
        <v>335</v>
      </c>
      <c r="H13" s="52"/>
      <c r="I13" s="53"/>
      <c r="J13" s="176"/>
      <c r="K13" s="11">
        <v>8</v>
      </c>
      <c r="L13" s="54" t="s">
        <v>335</v>
      </c>
      <c r="M13" s="52"/>
      <c r="N13" s="52"/>
      <c r="O13" s="52" t="s">
        <v>348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323</v>
      </c>
      <c r="E14" s="52"/>
      <c r="F14" s="52"/>
      <c r="G14" s="52" t="s">
        <v>244</v>
      </c>
      <c r="H14" s="52"/>
      <c r="I14" s="53"/>
      <c r="J14" s="176"/>
      <c r="K14" s="11">
        <v>9</v>
      </c>
      <c r="L14" s="54" t="s">
        <v>244</v>
      </c>
      <c r="M14" s="52"/>
      <c r="N14" s="52"/>
      <c r="O14" s="52" t="s">
        <v>244</v>
      </c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4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0.1</v>
      </c>
      <c r="E16" s="45"/>
      <c r="F16" s="45"/>
      <c r="G16" s="45">
        <v>0.1</v>
      </c>
      <c r="H16" s="45"/>
      <c r="I16" s="46"/>
      <c r="J16" s="178"/>
      <c r="K16" s="10">
        <v>11</v>
      </c>
      <c r="L16" s="47">
        <v>0.2</v>
      </c>
      <c r="M16" s="45"/>
      <c r="N16" s="45"/>
      <c r="O16" s="45">
        <v>0.2</v>
      </c>
      <c r="P16" s="45"/>
      <c r="Q16" s="48"/>
      <c r="R16" s="114">
        <v>0.2</v>
      </c>
      <c r="S16" s="113">
        <v>0.1</v>
      </c>
      <c r="T16" s="113">
        <v>0.15</v>
      </c>
      <c r="U16" s="46">
        <f>COUNTA(D16:I16,L16:Q16)</f>
        <v>4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318</v>
      </c>
      <c r="E17" s="52"/>
      <c r="F17" s="52"/>
      <c r="G17" s="52" t="s">
        <v>336</v>
      </c>
      <c r="H17" s="52"/>
      <c r="I17" s="53"/>
      <c r="J17" s="179"/>
      <c r="K17" s="11">
        <v>12</v>
      </c>
      <c r="L17" s="54" t="s">
        <v>343</v>
      </c>
      <c r="M17" s="52"/>
      <c r="N17" s="52"/>
      <c r="O17" s="52" t="s">
        <v>343</v>
      </c>
      <c r="P17" s="52"/>
      <c r="Q17" s="55"/>
      <c r="R17" s="47" t="s">
        <v>251</v>
      </c>
      <c r="S17" s="45" t="s">
        <v>251</v>
      </c>
      <c r="T17" s="45" t="s">
        <v>251</v>
      </c>
      <c r="U17" s="53">
        <f t="shared" si="0"/>
        <v>4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552</v>
      </c>
      <c r="E18" s="52"/>
      <c r="F18" s="52"/>
      <c r="G18" s="52" t="s">
        <v>337</v>
      </c>
      <c r="H18" s="52"/>
      <c r="I18" s="53"/>
      <c r="J18" s="178"/>
      <c r="K18" s="11">
        <v>13</v>
      </c>
      <c r="L18" s="54" t="s">
        <v>337</v>
      </c>
      <c r="M18" s="52"/>
      <c r="N18" s="52"/>
      <c r="O18" s="52" t="s">
        <v>347</v>
      </c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4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 t="s">
        <v>246</v>
      </c>
      <c r="H19" s="52"/>
      <c r="I19" s="53"/>
      <c r="J19" s="180"/>
      <c r="K19" s="11">
        <v>14</v>
      </c>
      <c r="L19" s="54" t="s">
        <v>246</v>
      </c>
      <c r="M19" s="52"/>
      <c r="N19" s="52"/>
      <c r="O19" s="52" t="s">
        <v>246</v>
      </c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4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324</v>
      </c>
      <c r="E20" s="58"/>
      <c r="F20" s="58"/>
      <c r="G20" s="58" t="s">
        <v>338</v>
      </c>
      <c r="H20" s="58"/>
      <c r="I20" s="36"/>
      <c r="J20" s="176"/>
      <c r="K20" s="8">
        <v>15</v>
      </c>
      <c r="L20" s="59" t="s">
        <v>344</v>
      </c>
      <c r="M20" s="58"/>
      <c r="N20" s="58"/>
      <c r="O20" s="58" t="s">
        <v>344</v>
      </c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4</v>
      </c>
      <c r="W20" s="27">
        <v>11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325</v>
      </c>
      <c r="E21" s="45"/>
      <c r="F21" s="45"/>
      <c r="G21" s="45" t="s">
        <v>339</v>
      </c>
      <c r="H21" s="45"/>
      <c r="I21" s="46"/>
      <c r="J21" s="176"/>
      <c r="K21" s="10">
        <v>16</v>
      </c>
      <c r="L21" s="47" t="s">
        <v>339</v>
      </c>
      <c r="M21" s="45"/>
      <c r="N21" s="45"/>
      <c r="O21" s="45" t="s">
        <v>346</v>
      </c>
      <c r="P21" s="45"/>
      <c r="Q21" s="48"/>
      <c r="R21" s="47" t="s">
        <v>244</v>
      </c>
      <c r="S21" s="45" t="s">
        <v>244</v>
      </c>
      <c r="T21" s="196" t="s">
        <v>244</v>
      </c>
      <c r="U21" s="46">
        <f t="shared" si="0"/>
        <v>4</v>
      </c>
      <c r="W21" s="319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173" t="s">
        <v>322</v>
      </c>
      <c r="E22" s="52"/>
      <c r="F22" s="52"/>
      <c r="G22" s="52" t="s">
        <v>340</v>
      </c>
      <c r="H22" s="52"/>
      <c r="I22" s="53"/>
      <c r="J22" s="176"/>
      <c r="K22" s="11">
        <v>17</v>
      </c>
      <c r="L22" s="54" t="s">
        <v>340</v>
      </c>
      <c r="M22" s="52"/>
      <c r="N22" s="52"/>
      <c r="O22" s="52" t="s">
        <v>340</v>
      </c>
      <c r="P22" s="52"/>
      <c r="Q22" s="55"/>
      <c r="R22" s="54" t="s">
        <v>253</v>
      </c>
      <c r="S22" s="52" t="s">
        <v>253</v>
      </c>
      <c r="T22" s="185" t="s">
        <v>253</v>
      </c>
      <c r="U22" s="53">
        <f t="shared" si="0"/>
        <v>4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319</v>
      </c>
      <c r="E23" s="52"/>
      <c r="F23" s="52"/>
      <c r="G23" s="52" t="s">
        <v>341</v>
      </c>
      <c r="H23" s="52"/>
      <c r="I23" s="53"/>
      <c r="J23" s="176"/>
      <c r="K23" s="11">
        <v>18</v>
      </c>
      <c r="L23" s="54" t="s">
        <v>334</v>
      </c>
      <c r="M23" s="52"/>
      <c r="N23" s="52"/>
      <c r="O23" s="52" t="s">
        <v>334</v>
      </c>
      <c r="P23" s="52"/>
      <c r="Q23" s="55"/>
      <c r="R23" s="54" t="s">
        <v>245</v>
      </c>
      <c r="S23" s="52" t="s">
        <v>245</v>
      </c>
      <c r="T23" s="185" t="s">
        <v>245</v>
      </c>
      <c r="U23" s="53">
        <f t="shared" si="0"/>
        <v>4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554</v>
      </c>
      <c r="E24" s="52"/>
      <c r="F24" s="52"/>
      <c r="G24" s="52" t="s">
        <v>341</v>
      </c>
      <c r="H24" s="52"/>
      <c r="I24" s="53"/>
      <c r="J24" s="176"/>
      <c r="K24" s="11">
        <v>19</v>
      </c>
      <c r="L24" s="54" t="s">
        <v>341</v>
      </c>
      <c r="M24" s="52"/>
      <c r="N24" s="52"/>
      <c r="O24" s="52" t="s">
        <v>334</v>
      </c>
      <c r="P24" s="52"/>
      <c r="Q24" s="55"/>
      <c r="R24" s="54" t="s">
        <v>245</v>
      </c>
      <c r="S24" s="52" t="s">
        <v>245</v>
      </c>
      <c r="T24" s="185" t="s">
        <v>245</v>
      </c>
      <c r="U24" s="53">
        <f t="shared" si="0"/>
        <v>4</v>
      </c>
      <c r="W24" s="318" t="s">
        <v>286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9" t="s">
        <v>554</v>
      </c>
      <c r="E25" s="58"/>
      <c r="F25" s="58"/>
      <c r="G25" s="58" t="s">
        <v>334</v>
      </c>
      <c r="H25" s="58"/>
      <c r="I25" s="36"/>
      <c r="J25" s="176"/>
      <c r="K25" s="8">
        <v>20</v>
      </c>
      <c r="L25" s="59" t="s">
        <v>334</v>
      </c>
      <c r="M25" s="58"/>
      <c r="N25" s="58"/>
      <c r="O25" s="58" t="s">
        <v>341</v>
      </c>
      <c r="P25" s="58"/>
      <c r="Q25" s="60"/>
      <c r="R25" s="59" t="s">
        <v>245</v>
      </c>
      <c r="S25" s="58" t="s">
        <v>245</v>
      </c>
      <c r="T25" s="199" t="s">
        <v>245</v>
      </c>
      <c r="U25" s="36">
        <f t="shared" si="0"/>
        <v>4</v>
      </c>
      <c r="W25" s="319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 t="s">
        <v>258</v>
      </c>
      <c r="H26" s="45"/>
      <c r="I26" s="46"/>
      <c r="J26" s="179"/>
      <c r="K26" s="10">
        <v>21</v>
      </c>
      <c r="L26" s="47">
        <v>7.0000000000000007E-2</v>
      </c>
      <c r="M26" s="45"/>
      <c r="N26" s="45"/>
      <c r="O26" s="45" t="s">
        <v>258</v>
      </c>
      <c r="P26" s="45"/>
      <c r="Q26" s="48"/>
      <c r="R26" s="47">
        <v>7.0000000000000007E-2</v>
      </c>
      <c r="S26" s="45" t="s">
        <v>258</v>
      </c>
      <c r="T26" s="192">
        <v>1.7500000000000002E-2</v>
      </c>
      <c r="U26" s="46">
        <f t="shared" si="0"/>
        <v>4</v>
      </c>
      <c r="W26" s="319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54" t="s">
        <v>253</v>
      </c>
      <c r="M27" s="52"/>
      <c r="N27" s="52"/>
      <c r="O27" s="52" t="s">
        <v>253</v>
      </c>
      <c r="P27" s="52"/>
      <c r="Q27" s="55"/>
      <c r="R27" s="54" t="s">
        <v>253</v>
      </c>
      <c r="S27" s="52" t="s">
        <v>253</v>
      </c>
      <c r="T27" s="185" t="s">
        <v>253</v>
      </c>
      <c r="U27" s="53">
        <f t="shared" si="0"/>
        <v>4</v>
      </c>
      <c r="W27" s="320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4.0000000000000001E-3</v>
      </c>
      <c r="E28" s="52"/>
      <c r="F28" s="52"/>
      <c r="G28" s="52">
        <v>2E-3</v>
      </c>
      <c r="H28" s="52"/>
      <c r="I28" s="53"/>
      <c r="J28" s="176"/>
      <c r="K28" s="11">
        <v>23</v>
      </c>
      <c r="L28" s="54">
        <v>2E-3</v>
      </c>
      <c r="M28" s="52"/>
      <c r="N28" s="52"/>
      <c r="O28" s="52" t="s">
        <v>245</v>
      </c>
      <c r="P28" s="52"/>
      <c r="Q28" s="55"/>
      <c r="R28" s="54">
        <v>4.0000000000000001E-3</v>
      </c>
      <c r="S28" s="52" t="s">
        <v>245</v>
      </c>
      <c r="T28" s="218">
        <v>2.2499999999999998E-3</v>
      </c>
      <c r="U28" s="53">
        <f t="shared" si="0"/>
        <v>4</v>
      </c>
      <c r="W28" s="318" t="s">
        <v>267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76"/>
      <c r="K29" s="11">
        <v>24</v>
      </c>
      <c r="L29" s="54" t="s">
        <v>259</v>
      </c>
      <c r="M29" s="52"/>
      <c r="N29" s="52"/>
      <c r="O29" s="52" t="s">
        <v>259</v>
      </c>
      <c r="P29" s="52"/>
      <c r="Q29" s="55"/>
      <c r="R29" s="54" t="s">
        <v>259</v>
      </c>
      <c r="S29" s="52" t="s">
        <v>259</v>
      </c>
      <c r="T29" s="185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 t="s">
        <v>245</v>
      </c>
      <c r="E30" s="58"/>
      <c r="F30" s="58"/>
      <c r="G30" s="58" t="s">
        <v>245</v>
      </c>
      <c r="H30" s="58"/>
      <c r="I30" s="36"/>
      <c r="J30" s="176"/>
      <c r="K30" s="8">
        <v>25</v>
      </c>
      <c r="L30" s="59">
        <v>1E-3</v>
      </c>
      <c r="M30" s="58"/>
      <c r="N30" s="58"/>
      <c r="O30" s="58" t="s">
        <v>245</v>
      </c>
      <c r="P30" s="58"/>
      <c r="Q30" s="60"/>
      <c r="R30" s="59">
        <v>1E-3</v>
      </c>
      <c r="S30" s="58" t="s">
        <v>245</v>
      </c>
      <c r="T30" s="199" t="s">
        <v>245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47" t="s">
        <v>245</v>
      </c>
      <c r="M31" s="45"/>
      <c r="N31" s="45"/>
      <c r="O31" s="45" t="s">
        <v>245</v>
      </c>
      <c r="P31" s="45"/>
      <c r="Q31" s="48"/>
      <c r="R31" s="47" t="s">
        <v>245</v>
      </c>
      <c r="S31" s="45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6.0000000000000001E-3</v>
      </c>
      <c r="E32" s="52"/>
      <c r="F32" s="52"/>
      <c r="G32" s="52">
        <v>4.0000000000000001E-3</v>
      </c>
      <c r="H32" s="52"/>
      <c r="I32" s="53"/>
      <c r="J32" s="176"/>
      <c r="K32" s="11">
        <v>27</v>
      </c>
      <c r="L32" s="54">
        <v>6.0000000000000001E-3</v>
      </c>
      <c r="M32" s="52"/>
      <c r="N32" s="52"/>
      <c r="O32" s="52" t="s">
        <v>245</v>
      </c>
      <c r="P32" s="52"/>
      <c r="Q32" s="55"/>
      <c r="R32" s="54">
        <v>6.0000000000000001E-3</v>
      </c>
      <c r="S32" s="52" t="s">
        <v>245</v>
      </c>
      <c r="T32" s="198">
        <v>4.2500000000000003E-3</v>
      </c>
      <c r="U32" s="53">
        <f t="shared" si="0"/>
        <v>4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79"/>
      <c r="K33" s="11">
        <v>28</v>
      </c>
      <c r="L33" s="54" t="s">
        <v>259</v>
      </c>
      <c r="M33" s="52"/>
      <c r="N33" s="52"/>
      <c r="O33" s="52" t="s">
        <v>259</v>
      </c>
      <c r="P33" s="52"/>
      <c r="Q33" s="55"/>
      <c r="R33" s="54" t="s">
        <v>259</v>
      </c>
      <c r="S33" s="52" t="s">
        <v>259</v>
      </c>
      <c r="T33" s="185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2E-3</v>
      </c>
      <c r="E34" s="52"/>
      <c r="F34" s="52"/>
      <c r="G34" s="52">
        <v>2E-3</v>
      </c>
      <c r="H34" s="52"/>
      <c r="I34" s="53"/>
      <c r="J34" s="176"/>
      <c r="K34" s="11">
        <v>29</v>
      </c>
      <c r="L34" s="54">
        <v>3.0000000000000001E-3</v>
      </c>
      <c r="M34" s="52"/>
      <c r="N34" s="52"/>
      <c r="O34" s="52" t="s">
        <v>245</v>
      </c>
      <c r="P34" s="52"/>
      <c r="Q34" s="55"/>
      <c r="R34" s="54">
        <v>3.0000000000000001E-3</v>
      </c>
      <c r="S34" s="52" t="s">
        <v>245</v>
      </c>
      <c r="T34" s="198">
        <v>1.75E-3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76"/>
      <c r="K35" s="8">
        <v>30</v>
      </c>
      <c r="L35" s="59" t="s">
        <v>245</v>
      </c>
      <c r="M35" s="58"/>
      <c r="N35" s="58"/>
      <c r="O35" s="58" t="s">
        <v>245</v>
      </c>
      <c r="P35" s="58"/>
      <c r="Q35" s="60"/>
      <c r="R35" s="59" t="s">
        <v>245</v>
      </c>
      <c r="S35" s="58" t="s">
        <v>245</v>
      </c>
      <c r="T35" s="199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47" t="s">
        <v>260</v>
      </c>
      <c r="M36" s="45"/>
      <c r="N36" s="45"/>
      <c r="O36" s="45" t="s">
        <v>260</v>
      </c>
      <c r="P36" s="45"/>
      <c r="Q36" s="48"/>
      <c r="R36" s="47" t="s">
        <v>260</v>
      </c>
      <c r="S36" s="45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326</v>
      </c>
      <c r="E37" s="52"/>
      <c r="F37" s="52"/>
      <c r="G37" s="52" t="s">
        <v>327</v>
      </c>
      <c r="H37" s="52"/>
      <c r="I37" s="53"/>
      <c r="J37" s="179"/>
      <c r="K37" s="11">
        <v>32</v>
      </c>
      <c r="L37" s="54" t="s">
        <v>326</v>
      </c>
      <c r="M37" s="52"/>
      <c r="N37" s="52"/>
      <c r="O37" s="52" t="s">
        <v>345</v>
      </c>
      <c r="P37" s="52"/>
      <c r="Q37" s="55"/>
      <c r="R37" s="54" t="s">
        <v>254</v>
      </c>
      <c r="S37" s="52" t="s">
        <v>254</v>
      </c>
      <c r="T37" s="185" t="s">
        <v>254</v>
      </c>
      <c r="U37" s="53">
        <f t="shared" si="0"/>
        <v>4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>
        <v>0.02</v>
      </c>
      <c r="E38" s="52"/>
      <c r="F38" s="52"/>
      <c r="G38" s="52">
        <v>0.02</v>
      </c>
      <c r="H38" s="52"/>
      <c r="I38" s="53"/>
      <c r="J38" s="179"/>
      <c r="K38" s="11">
        <v>33</v>
      </c>
      <c r="L38" s="54">
        <v>0.05</v>
      </c>
      <c r="M38" s="52"/>
      <c r="N38" s="52"/>
      <c r="O38" s="52">
        <v>0.02</v>
      </c>
      <c r="P38" s="52"/>
      <c r="Q38" s="55"/>
      <c r="R38" s="54">
        <f>MAX(D38:I38,L38:Q38)</f>
        <v>0.05</v>
      </c>
      <c r="S38" s="52">
        <f>MIN(D38:I38,L38:Q38)</f>
        <v>0.02</v>
      </c>
      <c r="T38" s="221">
        <f>AVERAGE(D38:I38,L38:Q38)</f>
        <v>2.75E-2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79"/>
      <c r="K39" s="11">
        <v>34</v>
      </c>
      <c r="L39" s="54" t="s">
        <v>261</v>
      </c>
      <c r="M39" s="52"/>
      <c r="N39" s="52"/>
      <c r="O39" s="52" t="s">
        <v>261</v>
      </c>
      <c r="P39" s="52"/>
      <c r="Q39" s="55"/>
      <c r="R39" s="54" t="s">
        <v>261</v>
      </c>
      <c r="S39" s="52" t="s">
        <v>261</v>
      </c>
      <c r="T39" s="185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327</v>
      </c>
      <c r="E40" s="58"/>
      <c r="F40" s="58"/>
      <c r="G40" s="58" t="s">
        <v>327</v>
      </c>
      <c r="H40" s="58"/>
      <c r="I40" s="36"/>
      <c r="J40" s="179"/>
      <c r="K40" s="8">
        <v>35</v>
      </c>
      <c r="L40" s="59" t="s">
        <v>327</v>
      </c>
      <c r="M40" s="58"/>
      <c r="N40" s="58"/>
      <c r="O40" s="58" t="s">
        <v>327</v>
      </c>
      <c r="P40" s="58"/>
      <c r="Q40" s="60"/>
      <c r="R40" s="59" t="s">
        <v>254</v>
      </c>
      <c r="S40" s="58" t="s">
        <v>254</v>
      </c>
      <c r="T40" s="199" t="s">
        <v>254</v>
      </c>
      <c r="U40" s="36">
        <f t="shared" si="0"/>
        <v>4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8</v>
      </c>
      <c r="E41" s="45"/>
      <c r="F41" s="45"/>
      <c r="G41" s="45">
        <v>7</v>
      </c>
      <c r="H41" s="45"/>
      <c r="I41" s="46"/>
      <c r="J41" s="178"/>
      <c r="K41" s="10">
        <v>36</v>
      </c>
      <c r="L41" s="47">
        <v>14</v>
      </c>
      <c r="M41" s="45"/>
      <c r="N41" s="45"/>
      <c r="O41" s="45">
        <v>12</v>
      </c>
      <c r="P41" s="45"/>
      <c r="Q41" s="48"/>
      <c r="R41" s="128">
        <f>MAX(D41:I41,L41:Q41)</f>
        <v>14</v>
      </c>
      <c r="S41" s="129">
        <f>MIN(D41:I41,L41:Q41)</f>
        <v>7</v>
      </c>
      <c r="T41" s="129">
        <f>AVERAGE(D41:I41,L41:Q41)</f>
        <v>10.25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328</v>
      </c>
      <c r="E42" s="52"/>
      <c r="F42" s="52"/>
      <c r="G42" s="52" t="s">
        <v>328</v>
      </c>
      <c r="H42" s="52"/>
      <c r="I42" s="53"/>
      <c r="J42" s="176"/>
      <c r="K42" s="11">
        <v>37</v>
      </c>
      <c r="L42" s="54" t="s">
        <v>324</v>
      </c>
      <c r="M42" s="52"/>
      <c r="N42" s="52"/>
      <c r="O42" s="52" t="s">
        <v>328</v>
      </c>
      <c r="P42" s="52"/>
      <c r="Q42" s="55"/>
      <c r="R42" s="118" t="s">
        <v>250</v>
      </c>
      <c r="S42" s="119" t="s">
        <v>250</v>
      </c>
      <c r="T42" s="119" t="s">
        <v>250</v>
      </c>
      <c r="U42" s="53">
        <f t="shared" si="0"/>
        <v>4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51">
        <v>8.6999999999999993</v>
      </c>
      <c r="E43" s="52"/>
      <c r="F43" s="52"/>
      <c r="G43" s="52">
        <v>7.8</v>
      </c>
      <c r="H43" s="52"/>
      <c r="I43" s="53"/>
      <c r="J43" s="178"/>
      <c r="K43" s="11">
        <v>38</v>
      </c>
      <c r="L43" s="117">
        <v>8</v>
      </c>
      <c r="M43" s="52"/>
      <c r="N43" s="52"/>
      <c r="O43" s="86">
        <v>10</v>
      </c>
      <c r="P43" s="52"/>
      <c r="Q43" s="55"/>
      <c r="R43" s="117">
        <f>MAX(D43:I43,L43:Q43)</f>
        <v>10</v>
      </c>
      <c r="S43" s="86">
        <f>MIN(D43:I43,L43:Q43)</f>
        <v>7.8</v>
      </c>
      <c r="T43" s="86">
        <f>AVERAGE(D43:I43,L43:Q43)</f>
        <v>8.625</v>
      </c>
      <c r="U43" s="53">
        <f t="shared" si="0"/>
        <v>4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18</v>
      </c>
      <c r="E44" s="52"/>
      <c r="F44" s="52"/>
      <c r="G44" s="52">
        <v>25</v>
      </c>
      <c r="H44" s="52"/>
      <c r="I44" s="53"/>
      <c r="J44" s="178"/>
      <c r="K44" s="11">
        <v>39</v>
      </c>
      <c r="L44" s="54">
        <v>62</v>
      </c>
      <c r="M44" s="52"/>
      <c r="N44" s="52"/>
      <c r="O44" s="52">
        <v>47</v>
      </c>
      <c r="P44" s="52"/>
      <c r="Q44" s="55"/>
      <c r="R44" s="121">
        <f>MAX(D44:I44,L44:Q44)</f>
        <v>62</v>
      </c>
      <c r="S44" s="96">
        <f>MIN(D44:I44,L44:Q44)</f>
        <v>18</v>
      </c>
      <c r="T44" s="96">
        <f>AVERAGE(D44:I44,L44:Q44)</f>
        <v>38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46</v>
      </c>
      <c r="E45" s="58"/>
      <c r="F45" s="58"/>
      <c r="G45" s="58">
        <v>61</v>
      </c>
      <c r="H45" s="58"/>
      <c r="I45" s="36"/>
      <c r="J45" s="174"/>
      <c r="K45" s="8">
        <v>40</v>
      </c>
      <c r="L45" s="59">
        <v>110</v>
      </c>
      <c r="M45" s="58"/>
      <c r="N45" s="58"/>
      <c r="O45" s="58">
        <v>98</v>
      </c>
      <c r="P45" s="58"/>
      <c r="Q45" s="60"/>
      <c r="R45" s="122">
        <f>MAX(D45:I45,L45:Q45)</f>
        <v>110</v>
      </c>
      <c r="S45" s="97">
        <f>MIN(D45:I45,L45:Q45)</f>
        <v>46</v>
      </c>
      <c r="T45" s="97">
        <f>AVERAGE(D45:I45,L45:Q45)</f>
        <v>78.75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329</v>
      </c>
      <c r="E46" s="45"/>
      <c r="F46" s="45"/>
      <c r="G46" s="45" t="s">
        <v>331</v>
      </c>
      <c r="H46" s="45"/>
      <c r="I46" s="46"/>
      <c r="J46" s="179"/>
      <c r="K46" s="10">
        <v>41</v>
      </c>
      <c r="L46" s="47" t="s">
        <v>329</v>
      </c>
      <c r="M46" s="45"/>
      <c r="N46" s="45"/>
      <c r="O46" s="45" t="s">
        <v>329</v>
      </c>
      <c r="P46" s="45"/>
      <c r="Q46" s="48"/>
      <c r="R46" s="47" t="s">
        <v>255</v>
      </c>
      <c r="S46" s="45" t="s">
        <v>255</v>
      </c>
      <c r="T46" s="45" t="s">
        <v>255</v>
      </c>
      <c r="U46" s="46">
        <f t="shared" si="0"/>
        <v>4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>
        <v>1.9999999999999999E-6</v>
      </c>
      <c r="E47" s="52">
        <v>6.9999999999999999E-6</v>
      </c>
      <c r="F47" s="52">
        <v>3.9999999999999998E-6</v>
      </c>
      <c r="G47" s="52" t="s">
        <v>247</v>
      </c>
      <c r="H47" s="52" t="s">
        <v>247</v>
      </c>
      <c r="I47" s="53" t="s">
        <v>247</v>
      </c>
      <c r="J47" s="181"/>
      <c r="K47" s="11">
        <v>42</v>
      </c>
      <c r="L47" s="54" t="s">
        <v>247</v>
      </c>
      <c r="M47" s="52"/>
      <c r="N47" s="52"/>
      <c r="O47" s="52">
        <v>9.9999999999999995E-7</v>
      </c>
      <c r="P47" s="52"/>
      <c r="Q47" s="55"/>
      <c r="R47" s="54">
        <v>6.9999999999999999E-6</v>
      </c>
      <c r="S47" s="52" t="s">
        <v>247</v>
      </c>
      <c r="T47" s="61">
        <v>1.75E-6</v>
      </c>
      <c r="U47" s="53">
        <f t="shared" si="0"/>
        <v>8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 t="s">
        <v>247</v>
      </c>
      <c r="F48" s="52" t="s">
        <v>247</v>
      </c>
      <c r="G48" s="52" t="s">
        <v>247</v>
      </c>
      <c r="H48" s="52" t="s">
        <v>247</v>
      </c>
      <c r="I48" s="53" t="s">
        <v>247</v>
      </c>
      <c r="J48" s="181"/>
      <c r="K48" s="11">
        <v>43</v>
      </c>
      <c r="L48" s="54" t="s">
        <v>247</v>
      </c>
      <c r="M48" s="52"/>
      <c r="N48" s="52"/>
      <c r="O48" s="52" t="s">
        <v>247</v>
      </c>
      <c r="P48" s="52"/>
      <c r="Q48" s="55"/>
      <c r="R48" s="54" t="s">
        <v>247</v>
      </c>
      <c r="S48" s="52" t="s">
        <v>247</v>
      </c>
      <c r="T48" s="52" t="s">
        <v>247</v>
      </c>
      <c r="U48" s="53">
        <f t="shared" si="0"/>
        <v>8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322</v>
      </c>
      <c r="E49" s="52"/>
      <c r="F49" s="52"/>
      <c r="G49" s="52" t="s">
        <v>322</v>
      </c>
      <c r="H49" s="52"/>
      <c r="I49" s="53"/>
      <c r="J49" s="176"/>
      <c r="K49" s="11">
        <v>44</v>
      </c>
      <c r="L49" s="54" t="s">
        <v>322</v>
      </c>
      <c r="M49" s="52"/>
      <c r="N49" s="52"/>
      <c r="O49" s="52" t="s">
        <v>322</v>
      </c>
      <c r="P49" s="52"/>
      <c r="Q49" s="55"/>
      <c r="R49" s="54" t="s">
        <v>253</v>
      </c>
      <c r="S49" s="52" t="s">
        <v>253</v>
      </c>
      <c r="T49" s="52" t="s">
        <v>253</v>
      </c>
      <c r="U49" s="53">
        <f t="shared" si="0"/>
        <v>4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330</v>
      </c>
      <c r="E50" s="58"/>
      <c r="F50" s="58"/>
      <c r="G50" s="58" t="s">
        <v>330</v>
      </c>
      <c r="H50" s="58"/>
      <c r="I50" s="36"/>
      <c r="J50" s="180"/>
      <c r="K50" s="8">
        <v>45</v>
      </c>
      <c r="L50" s="59" t="s">
        <v>330</v>
      </c>
      <c r="M50" s="58"/>
      <c r="N50" s="58"/>
      <c r="O50" s="58" t="s">
        <v>330</v>
      </c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4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0.3</v>
      </c>
      <c r="E51" s="45"/>
      <c r="F51" s="45"/>
      <c r="G51" s="45">
        <v>0.4</v>
      </c>
      <c r="H51" s="45"/>
      <c r="I51" s="46"/>
      <c r="J51" s="178"/>
      <c r="K51" s="10">
        <v>46</v>
      </c>
      <c r="L51" s="47">
        <v>0.5</v>
      </c>
      <c r="M51" s="45"/>
      <c r="N51" s="45"/>
      <c r="O51" s="45">
        <v>0.4</v>
      </c>
      <c r="P51" s="45"/>
      <c r="Q51" s="48"/>
      <c r="R51" s="115">
        <f>MAX(D51:I51,L51:Q51)</f>
        <v>0.5</v>
      </c>
      <c r="S51" s="116">
        <f>MIN(D51:I51,L51:Q51)</f>
        <v>0.3</v>
      </c>
      <c r="T51" s="116">
        <f>AVERAGE(D51:I51,L51:Q51)</f>
        <v>0.4</v>
      </c>
      <c r="U51" s="46">
        <f t="shared" si="0"/>
        <v>4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7.4</v>
      </c>
      <c r="E52" s="52"/>
      <c r="F52" s="52"/>
      <c r="G52" s="52">
        <v>7.2</v>
      </c>
      <c r="H52" s="52"/>
      <c r="I52" s="53"/>
      <c r="J52" s="178"/>
      <c r="K52" s="11">
        <v>47</v>
      </c>
      <c r="L52" s="54">
        <v>7.6</v>
      </c>
      <c r="M52" s="52"/>
      <c r="N52" s="52"/>
      <c r="O52" s="52">
        <v>7.4</v>
      </c>
      <c r="P52" s="52"/>
      <c r="Q52" s="55"/>
      <c r="R52" s="117">
        <f>MAX(D52:I52,L52:Q52)</f>
        <v>7.6</v>
      </c>
      <c r="S52" s="86">
        <f>MIN(D52:I52,L52:Q52)</f>
        <v>7.2</v>
      </c>
      <c r="T52" s="86">
        <f>AVERAGE(D52:I52,L52:Q52)</f>
        <v>7.4</v>
      </c>
      <c r="U52" s="53">
        <f t="shared" si="0"/>
        <v>4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4" t="s">
        <v>569</v>
      </c>
      <c r="E53" s="52"/>
      <c r="F53" s="55"/>
      <c r="G53" s="52" t="s">
        <v>569</v>
      </c>
      <c r="H53" s="52"/>
      <c r="I53" s="53"/>
      <c r="J53" s="175"/>
      <c r="K53" s="11">
        <v>48</v>
      </c>
      <c r="L53" s="54" t="s">
        <v>569</v>
      </c>
      <c r="M53" s="52"/>
      <c r="N53" s="52"/>
      <c r="O53" s="52" t="s">
        <v>569</v>
      </c>
      <c r="P53" s="52"/>
      <c r="Q53" s="55"/>
      <c r="R53" s="54" t="s">
        <v>570</v>
      </c>
      <c r="S53" s="52" t="s">
        <v>570</v>
      </c>
      <c r="T53" s="52" t="s">
        <v>570</v>
      </c>
      <c r="U53" s="53">
        <f t="shared" si="0"/>
        <v>4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4" t="s">
        <v>569</v>
      </c>
      <c r="E54" s="52"/>
      <c r="F54" s="55"/>
      <c r="G54" s="52" t="s">
        <v>569</v>
      </c>
      <c r="H54" s="52"/>
      <c r="I54" s="53"/>
      <c r="J54" s="175"/>
      <c r="K54" s="11">
        <v>49</v>
      </c>
      <c r="L54" s="54" t="s">
        <v>569</v>
      </c>
      <c r="M54" s="52"/>
      <c r="N54" s="52"/>
      <c r="O54" s="52" t="s">
        <v>569</v>
      </c>
      <c r="P54" s="52"/>
      <c r="Q54" s="55"/>
      <c r="R54" s="54" t="s">
        <v>570</v>
      </c>
      <c r="S54" s="52" t="s">
        <v>570</v>
      </c>
      <c r="T54" s="52" t="s">
        <v>570</v>
      </c>
      <c r="U54" s="53">
        <f t="shared" si="0"/>
        <v>4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/>
      <c r="F55" s="58"/>
      <c r="G55" s="58" t="s">
        <v>262</v>
      </c>
      <c r="H55" s="58"/>
      <c r="I55" s="36"/>
      <c r="J55" s="174"/>
      <c r="K55" s="8">
        <v>50</v>
      </c>
      <c r="L55" s="59" t="s">
        <v>262</v>
      </c>
      <c r="M55" s="58"/>
      <c r="N55" s="58"/>
      <c r="O55" s="58" t="s">
        <v>262</v>
      </c>
      <c r="P55" s="58"/>
      <c r="Q55" s="60"/>
      <c r="R55" s="59" t="s">
        <v>262</v>
      </c>
      <c r="S55" s="58" t="s">
        <v>262</v>
      </c>
      <c r="T55" s="58" t="s">
        <v>262</v>
      </c>
      <c r="U55" s="36">
        <f t="shared" si="0"/>
        <v>4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/>
      <c r="F56" s="69"/>
      <c r="G56" s="69" t="s">
        <v>252</v>
      </c>
      <c r="H56" s="69"/>
      <c r="I56" s="70"/>
      <c r="J56" s="178"/>
      <c r="K56" s="8">
        <v>51</v>
      </c>
      <c r="L56" s="59" t="s">
        <v>252</v>
      </c>
      <c r="M56" s="58"/>
      <c r="N56" s="58"/>
      <c r="O56" s="58" t="s">
        <v>252</v>
      </c>
      <c r="P56" s="58"/>
      <c r="Q56" s="60"/>
      <c r="R56" s="59" t="s">
        <v>252</v>
      </c>
      <c r="S56" s="58" t="s">
        <v>252</v>
      </c>
      <c r="T56" s="58" t="s">
        <v>252</v>
      </c>
      <c r="U56" s="36">
        <f t="shared" si="0"/>
        <v>4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1279" priority="26" stopIfTrue="1">
      <formula>J9=1</formula>
    </cfRule>
  </conditionalFormatting>
  <conditionalFormatting sqref="W21">
    <cfRule type="expression" dxfId="1278" priority="13" stopIfTrue="1">
      <formula>$W$20=11</formula>
    </cfRule>
  </conditionalFormatting>
  <conditionalFormatting sqref="W24">
    <cfRule type="expression" dxfId="1277" priority="12" stopIfTrue="1">
      <formula>$W$20=14</formula>
    </cfRule>
  </conditionalFormatting>
  <conditionalFormatting sqref="W28:W29">
    <cfRule type="expression" dxfId="1276" priority="11" stopIfTrue="1">
      <formula>$W$20=15</formula>
    </cfRule>
  </conditionalFormatting>
  <conditionalFormatting sqref="W30:W31">
    <cfRule type="expression" dxfId="1275" priority="10" stopIfTrue="1">
      <formula>$W$20=16</formula>
    </cfRule>
  </conditionalFormatting>
  <conditionalFormatting sqref="W32:W33">
    <cfRule type="expression" dxfId="1274" priority="9" stopIfTrue="1">
      <formula>$W$20=17</formula>
    </cfRule>
  </conditionalFormatting>
  <conditionalFormatting sqref="W34:W35">
    <cfRule type="expression" dxfId="1273" priority="8" stopIfTrue="1">
      <formula>$W$20=18</formula>
    </cfRule>
  </conditionalFormatting>
  <conditionalFormatting sqref="W36:W37">
    <cfRule type="expression" dxfId="1272" priority="7" stopIfTrue="1">
      <formula>$W$20=19</formula>
    </cfRule>
  </conditionalFormatting>
  <conditionalFormatting sqref="W38:W39">
    <cfRule type="expression" dxfId="1271" priority="1" stopIfTrue="1">
      <formula>$W$20=24</formula>
    </cfRule>
  </conditionalFormatting>
  <conditionalFormatting sqref="W40:W42">
    <cfRule type="expression" dxfId="1270" priority="5" stopIfTrue="1">
      <formula>$W$20=23</formula>
    </cfRule>
  </conditionalFormatting>
  <conditionalFormatting sqref="W43:W44">
    <cfRule type="expression" dxfId="1269" priority="4" stopIfTrue="1">
      <formula>$W$20=24</formula>
    </cfRule>
  </conditionalFormatting>
  <conditionalFormatting sqref="W45:W46">
    <cfRule type="expression" dxfId="1268" priority="3" stopIfTrue="1">
      <formula>$W$20=25</formula>
    </cfRule>
  </conditionalFormatting>
  <conditionalFormatting sqref="W47">
    <cfRule type="expression" dxfId="1267" priority="2" stopIfTrue="1">
      <formula>$W$20=27</formula>
    </cfRule>
  </conditionalFormatting>
  <conditionalFormatting sqref="W49:W50">
    <cfRule type="expression" dxfId="1266" priority="39" stopIfTrue="1">
      <formula>$W$20=24</formula>
    </cfRule>
  </conditionalFormatting>
  <conditionalFormatting sqref="W51:W52">
    <cfRule type="expression" dxfId="1265" priority="40" stopIfTrue="1">
      <formula>$W$20=25</formula>
    </cfRule>
  </conditionalFormatting>
  <conditionalFormatting sqref="W53:W54">
    <cfRule type="expression" dxfId="1264" priority="41" stopIfTrue="1">
      <formula>$W$20=26</formula>
    </cfRule>
  </conditionalFormatting>
  <conditionalFormatting sqref="W55">
    <cfRule type="expression" dxfId="1263" priority="42" stopIfTrue="1">
      <formula>$W$20=27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colBreaks count="1" manualBreakCount="1">
    <brk id="9" max="59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9">
    <tabColor theme="4" tint="0.59999389629810485"/>
  </sheetPr>
  <dimension ref="A1:Z60"/>
  <sheetViews>
    <sheetView view="pageBreakPreview" zoomScaleNormal="11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218</v>
      </c>
      <c r="B1" s="24"/>
      <c r="C1" s="24"/>
      <c r="F1" s="26"/>
      <c r="G1" s="26"/>
      <c r="H1" s="27">
        <v>58</v>
      </c>
      <c r="J1" s="23" t="str">
        <f>A1</f>
        <v>第１章基準項目／合併前の上越市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186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正善寺浄水場原水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>
        <v>16.5</v>
      </c>
      <c r="F5" s="38">
        <v>19.8</v>
      </c>
      <c r="G5" s="38">
        <v>20.3</v>
      </c>
      <c r="H5" s="39">
        <v>22.7</v>
      </c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22.7</v>
      </c>
      <c r="R5" s="38">
        <f>MIN(C5:H5,K5:P5)</f>
        <v>16.5</v>
      </c>
      <c r="S5" s="38">
        <f>AVERAGE(C5:H5,K5:P5)</f>
        <v>19.824999999999999</v>
      </c>
      <c r="T5" s="36">
        <f>COUNTA(C5:H5,K5:P5)</f>
        <v>4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31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128">
        <f>MAX(C6:H6,K6:P6)</f>
        <v>31</v>
      </c>
      <c r="R6" s="129">
        <f>MIN(C6:H6,K6:P6)</f>
        <v>31</v>
      </c>
      <c r="S6" s="129">
        <f>AVERAGE(C6:H6,K6:P6)</f>
        <v>31</v>
      </c>
      <c r="T6" s="46">
        <f t="shared" ref="T6:T57" si="0"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243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47" t="s">
        <v>243</v>
      </c>
      <c r="R7" s="45" t="s">
        <v>243</v>
      </c>
      <c r="S7" s="45" t="s">
        <v>243</v>
      </c>
      <c r="T7" s="53">
        <f t="shared" si="0"/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349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342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334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334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334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340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 t="s">
        <v>252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114" t="s">
        <v>252</v>
      </c>
      <c r="R16" s="113" t="s">
        <v>252</v>
      </c>
      <c r="S16" s="113" t="s">
        <v>252</v>
      </c>
      <c r="T16" s="46">
        <f>COUNTA(C16:H16,K16:P16)</f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343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337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 thickBot="1">
      <c r="A20" s="8">
        <v>15</v>
      </c>
      <c r="B20" s="156" t="s">
        <v>84</v>
      </c>
      <c r="C20" s="59"/>
      <c r="D20" s="58"/>
      <c r="E20" s="58"/>
      <c r="F20" s="58" t="s">
        <v>344</v>
      </c>
      <c r="G20" s="58"/>
      <c r="H20" s="36"/>
      <c r="I20" s="176"/>
      <c r="J20" s="106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11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339</v>
      </c>
      <c r="G21" s="45"/>
      <c r="H21" s="46"/>
      <c r="I21" s="176"/>
      <c r="J21" s="104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8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340</v>
      </c>
      <c r="G22" s="52"/>
      <c r="H22" s="53"/>
      <c r="I22" s="176"/>
      <c r="J22" s="105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334</v>
      </c>
      <c r="G23" s="52"/>
      <c r="H23" s="53"/>
      <c r="I23" s="176"/>
      <c r="J23" s="105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364</v>
      </c>
      <c r="G24" s="52"/>
      <c r="H24" s="53"/>
      <c r="I24" s="176"/>
      <c r="J24" s="105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37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334</v>
      </c>
      <c r="G25" s="58"/>
      <c r="H25" s="36"/>
      <c r="I25" s="176"/>
      <c r="J25" s="106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27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4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27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05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28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05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267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05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106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4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05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05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05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106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4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345</v>
      </c>
      <c r="G37" s="52"/>
      <c r="H37" s="53"/>
      <c r="I37" s="179"/>
      <c r="J37" s="105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353</v>
      </c>
      <c r="G38" s="52"/>
      <c r="H38" s="53"/>
      <c r="I38" s="179"/>
      <c r="J38" s="105">
        <v>33</v>
      </c>
      <c r="K38" s="54"/>
      <c r="L38" s="52"/>
      <c r="M38" s="52"/>
      <c r="N38" s="52"/>
      <c r="O38" s="52"/>
      <c r="P38" s="55"/>
      <c r="Q38" s="125" t="s">
        <v>255</v>
      </c>
      <c r="R38" s="89" t="s">
        <v>255</v>
      </c>
      <c r="S38" s="89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79"/>
      <c r="J39" s="105">
        <v>34</v>
      </c>
      <c r="K39" s="54"/>
      <c r="L39" s="52"/>
      <c r="M39" s="52"/>
      <c r="N39" s="52"/>
      <c r="O39" s="52"/>
      <c r="P39" s="55"/>
      <c r="Q39" s="125" t="s">
        <v>261</v>
      </c>
      <c r="R39" s="89" t="s">
        <v>261</v>
      </c>
      <c r="S39" s="89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345</v>
      </c>
      <c r="G40" s="58"/>
      <c r="H40" s="36"/>
      <c r="I40" s="179"/>
      <c r="J40" s="106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 t="shared" si="0"/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11</v>
      </c>
      <c r="G41" s="45"/>
      <c r="H41" s="46"/>
      <c r="I41" s="178"/>
      <c r="J41" s="104">
        <v>36</v>
      </c>
      <c r="K41" s="47"/>
      <c r="L41" s="45"/>
      <c r="M41" s="45"/>
      <c r="N41" s="45"/>
      <c r="O41" s="45"/>
      <c r="P41" s="48"/>
      <c r="Q41" s="127">
        <v>11</v>
      </c>
      <c r="R41" s="108">
        <v>11</v>
      </c>
      <c r="S41" s="108">
        <v>11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344</v>
      </c>
      <c r="G42" s="52"/>
      <c r="H42" s="53"/>
      <c r="I42" s="176"/>
      <c r="J42" s="105">
        <v>37</v>
      </c>
      <c r="K42" s="54"/>
      <c r="L42" s="52"/>
      <c r="M42" s="52"/>
      <c r="N42" s="52"/>
      <c r="O42" s="52"/>
      <c r="P42" s="211"/>
      <c r="Q42" s="273" t="s">
        <v>250</v>
      </c>
      <c r="R42" s="193" t="s">
        <v>250</v>
      </c>
      <c r="S42" s="193" t="s">
        <v>250</v>
      </c>
      <c r="T42" s="206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8.1999999999999993</v>
      </c>
      <c r="G43" s="52"/>
      <c r="H43" s="53"/>
      <c r="I43" s="178"/>
      <c r="J43" s="105">
        <v>38</v>
      </c>
      <c r="K43" s="54"/>
      <c r="L43" s="52"/>
      <c r="M43" s="52"/>
      <c r="N43" s="52"/>
      <c r="O43" s="52"/>
      <c r="P43" s="211"/>
      <c r="Q43" s="241">
        <v>8.1999999999999993</v>
      </c>
      <c r="R43" s="201">
        <v>8.1999999999999993</v>
      </c>
      <c r="S43" s="201">
        <v>8.1999999999999993</v>
      </c>
      <c r="T43" s="206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24</v>
      </c>
      <c r="G44" s="52"/>
      <c r="H44" s="53"/>
      <c r="I44" s="178"/>
      <c r="J44" s="105">
        <v>39</v>
      </c>
      <c r="K44" s="54"/>
      <c r="L44" s="52"/>
      <c r="M44" s="52"/>
      <c r="N44" s="52"/>
      <c r="O44" s="52"/>
      <c r="P44" s="211"/>
      <c r="Q44" s="272">
        <v>24</v>
      </c>
      <c r="R44" s="200">
        <v>24</v>
      </c>
      <c r="S44" s="200">
        <v>24</v>
      </c>
      <c r="T44" s="206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74</v>
      </c>
      <c r="G45" s="58"/>
      <c r="H45" s="36"/>
      <c r="I45" s="174"/>
      <c r="J45" s="106">
        <v>40</v>
      </c>
      <c r="K45" s="59"/>
      <c r="L45" s="58"/>
      <c r="M45" s="58"/>
      <c r="N45" s="58"/>
      <c r="O45" s="58"/>
      <c r="P45" s="213"/>
      <c r="Q45" s="228">
        <v>74</v>
      </c>
      <c r="R45" s="202">
        <v>74</v>
      </c>
      <c r="S45" s="202">
        <v>74</v>
      </c>
      <c r="T45" s="204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353</v>
      </c>
      <c r="G46" s="45"/>
      <c r="H46" s="46"/>
      <c r="I46" s="179"/>
      <c r="J46" s="104">
        <v>41</v>
      </c>
      <c r="K46" s="47"/>
      <c r="L46" s="45"/>
      <c r="M46" s="45"/>
      <c r="N46" s="45"/>
      <c r="O46" s="45"/>
      <c r="P46" s="209"/>
      <c r="Q46" s="210" t="s">
        <v>255</v>
      </c>
      <c r="R46" s="196" t="s">
        <v>255</v>
      </c>
      <c r="S46" s="196" t="s">
        <v>255</v>
      </c>
      <c r="T46" s="205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>
        <v>1.9999999999999999E-6</v>
      </c>
      <c r="F47" s="52" t="s">
        <v>247</v>
      </c>
      <c r="G47" s="52" t="s">
        <v>247</v>
      </c>
      <c r="H47" s="53">
        <v>3.0000000000000001E-6</v>
      </c>
      <c r="I47" s="181"/>
      <c r="J47" s="105">
        <v>42</v>
      </c>
      <c r="K47" s="54"/>
      <c r="L47" s="52"/>
      <c r="M47" s="52"/>
      <c r="N47" s="52"/>
      <c r="O47" s="52"/>
      <c r="P47" s="211"/>
      <c r="Q47" s="212">
        <v>3.0000000000000001E-6</v>
      </c>
      <c r="R47" s="185" t="s">
        <v>247</v>
      </c>
      <c r="S47" s="239">
        <v>1.2500000000000001E-6</v>
      </c>
      <c r="T47" s="206">
        <f t="shared" si="0"/>
        <v>4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 t="s">
        <v>247</v>
      </c>
      <c r="F48" s="52" t="s">
        <v>247</v>
      </c>
      <c r="G48" s="52" t="s">
        <v>247</v>
      </c>
      <c r="H48" s="53" t="s">
        <v>247</v>
      </c>
      <c r="I48" s="181"/>
      <c r="J48" s="105">
        <v>43</v>
      </c>
      <c r="K48" s="54"/>
      <c r="L48" s="52"/>
      <c r="M48" s="52"/>
      <c r="N48" s="52"/>
      <c r="O48" s="52"/>
      <c r="P48" s="211"/>
      <c r="Q48" s="212" t="s">
        <v>247</v>
      </c>
      <c r="R48" s="185" t="s">
        <v>247</v>
      </c>
      <c r="S48" s="185" t="s">
        <v>247</v>
      </c>
      <c r="T48" s="206">
        <f t="shared" si="0"/>
        <v>4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340</v>
      </c>
      <c r="G49" s="52"/>
      <c r="H49" s="53"/>
      <c r="I49" s="176"/>
      <c r="J49" s="105">
        <v>44</v>
      </c>
      <c r="K49" s="54"/>
      <c r="L49" s="52"/>
      <c r="M49" s="52"/>
      <c r="N49" s="52"/>
      <c r="O49" s="52"/>
      <c r="P49" s="211"/>
      <c r="Q49" s="212" t="s">
        <v>253</v>
      </c>
      <c r="R49" s="185" t="s">
        <v>253</v>
      </c>
      <c r="S49" s="185" t="s">
        <v>253</v>
      </c>
      <c r="T49" s="206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355</v>
      </c>
      <c r="G50" s="58"/>
      <c r="H50" s="36"/>
      <c r="I50" s="180"/>
      <c r="J50" s="106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1.3</v>
      </c>
      <c r="G51" s="45"/>
      <c r="H51" s="46"/>
      <c r="I51" s="178"/>
      <c r="J51" s="104">
        <v>46</v>
      </c>
      <c r="K51" s="47"/>
      <c r="L51" s="45"/>
      <c r="M51" s="45"/>
      <c r="N51" s="45"/>
      <c r="O51" s="45"/>
      <c r="P51" s="48"/>
      <c r="Q51" s="126">
        <v>1.3</v>
      </c>
      <c r="R51" s="87">
        <v>1.3</v>
      </c>
      <c r="S51" s="87">
        <v>1.3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6.8</v>
      </c>
      <c r="G52" s="52"/>
      <c r="H52" s="53"/>
      <c r="I52" s="178"/>
      <c r="J52" s="105">
        <v>47</v>
      </c>
      <c r="K52" s="54"/>
      <c r="L52" s="52"/>
      <c r="M52" s="52"/>
      <c r="N52" s="52"/>
      <c r="O52" s="52"/>
      <c r="P52" s="55"/>
      <c r="Q52" s="126">
        <v>6.8</v>
      </c>
      <c r="R52" s="87">
        <v>6.8</v>
      </c>
      <c r="S52" s="87">
        <v>6.8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05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569</v>
      </c>
      <c r="G54" s="52"/>
      <c r="H54" s="53"/>
      <c r="I54" s="175"/>
      <c r="J54" s="105">
        <v>49</v>
      </c>
      <c r="K54" s="54"/>
      <c r="L54" s="52"/>
      <c r="M54" s="52"/>
      <c r="N54" s="52"/>
      <c r="O54" s="52"/>
      <c r="P54" s="55"/>
      <c r="Q54" s="54" t="s">
        <v>570</v>
      </c>
      <c r="R54" s="52" t="s">
        <v>570</v>
      </c>
      <c r="S54" s="52" t="s">
        <v>570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>
        <v>5</v>
      </c>
      <c r="G55" s="58"/>
      <c r="H55" s="36"/>
      <c r="I55" s="174"/>
      <c r="J55" s="106">
        <v>50</v>
      </c>
      <c r="K55" s="59"/>
      <c r="L55" s="58"/>
      <c r="M55" s="58"/>
      <c r="N55" s="58"/>
      <c r="O55" s="58"/>
      <c r="P55" s="60"/>
      <c r="Q55" s="122">
        <f t="shared" ref="Q55:Q56" si="1">MAX(C55:H55,K55:P55)</f>
        <v>5</v>
      </c>
      <c r="R55" s="97">
        <f t="shared" ref="R55:R56" si="2">MIN(C55:H55,K55:P55)</f>
        <v>5</v>
      </c>
      <c r="S55" s="97">
        <f t="shared" ref="S55:S56" si="3">AVERAGE(C55:H55,K55:P55)</f>
        <v>5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>
        <v>1.4</v>
      </c>
      <c r="G56" s="69"/>
      <c r="H56" s="70"/>
      <c r="I56" s="178"/>
      <c r="J56" s="106">
        <v>51</v>
      </c>
      <c r="K56" s="59"/>
      <c r="L56" s="58"/>
      <c r="M56" s="58"/>
      <c r="N56" s="58"/>
      <c r="O56" s="58"/>
      <c r="P56" s="60"/>
      <c r="Q56" s="40">
        <f t="shared" si="1"/>
        <v>1.4</v>
      </c>
      <c r="R56" s="38">
        <f t="shared" si="2"/>
        <v>1.4</v>
      </c>
      <c r="S56" s="38">
        <f t="shared" si="3"/>
        <v>1.4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337</v>
      </c>
      <c r="G57" s="74"/>
      <c r="H57" s="72"/>
      <c r="I57" s="178"/>
      <c r="J57" s="141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974" priority="41" stopIfTrue="1">
      <formula>I9=1</formula>
    </cfRule>
  </conditionalFormatting>
  <conditionalFormatting sqref="V21">
    <cfRule type="expression" dxfId="973" priority="1" stopIfTrue="1">
      <formula>$V$20=15</formula>
    </cfRule>
  </conditionalFormatting>
  <conditionalFormatting sqref="V24">
    <cfRule type="expression" dxfId="972" priority="14" stopIfTrue="1">
      <formula>$V$20=14</formula>
    </cfRule>
  </conditionalFormatting>
  <conditionalFormatting sqref="V28:V29">
    <cfRule type="expression" dxfId="971" priority="13" stopIfTrue="1">
      <formula>$V$20=15</formula>
    </cfRule>
  </conditionalFormatting>
  <conditionalFormatting sqref="V30:V31">
    <cfRule type="expression" dxfId="970" priority="12" stopIfTrue="1">
      <formula>$V$20=16</formula>
    </cfRule>
  </conditionalFormatting>
  <conditionalFormatting sqref="V32:V33">
    <cfRule type="expression" dxfId="969" priority="11" stopIfTrue="1">
      <formula>$V$20=17</formula>
    </cfRule>
  </conditionalFormatting>
  <conditionalFormatting sqref="V34:V35">
    <cfRule type="expression" dxfId="968" priority="10" stopIfTrue="1">
      <formula>$V$20=18</formula>
    </cfRule>
  </conditionalFormatting>
  <conditionalFormatting sqref="V36:V37">
    <cfRule type="expression" dxfId="967" priority="9" stopIfTrue="1">
      <formula>$V$20=19</formula>
    </cfRule>
  </conditionalFormatting>
  <conditionalFormatting sqref="V38:V39">
    <cfRule type="expression" dxfId="966" priority="3" stopIfTrue="1">
      <formula>$V$20=24</formula>
    </cfRule>
  </conditionalFormatting>
  <conditionalFormatting sqref="V40:V42">
    <cfRule type="expression" dxfId="965" priority="7" stopIfTrue="1">
      <formula>$V$20=23</formula>
    </cfRule>
  </conditionalFormatting>
  <conditionalFormatting sqref="V43:V44">
    <cfRule type="expression" dxfId="964" priority="6" stopIfTrue="1">
      <formula>$V$20=24</formula>
    </cfRule>
  </conditionalFormatting>
  <conditionalFormatting sqref="V45:V46">
    <cfRule type="expression" dxfId="963" priority="5" stopIfTrue="1">
      <formula>$V$20=25</formula>
    </cfRule>
  </conditionalFormatting>
  <conditionalFormatting sqref="V47">
    <cfRule type="expression" dxfId="962" priority="4" stopIfTrue="1">
      <formula>$V$20=27</formula>
    </cfRule>
  </conditionalFormatting>
  <conditionalFormatting sqref="V49:V50">
    <cfRule type="expression" dxfId="961" priority="44" stopIfTrue="1">
      <formula>$V$20=24</formula>
    </cfRule>
  </conditionalFormatting>
  <conditionalFormatting sqref="V51:V52">
    <cfRule type="expression" dxfId="960" priority="45" stopIfTrue="1">
      <formula>$V$20=25</formula>
    </cfRule>
  </conditionalFormatting>
  <conditionalFormatting sqref="V53:V54">
    <cfRule type="expression" dxfId="959" priority="46" stopIfTrue="1">
      <formula>$V$20=26</formula>
    </cfRule>
  </conditionalFormatting>
  <conditionalFormatting sqref="V55">
    <cfRule type="expression" dxfId="958" priority="47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theme="9" tint="0.59999389629810485"/>
  </sheetPr>
  <dimension ref="A1:U60"/>
  <sheetViews>
    <sheetView view="pageBreakPreview" zoomScaleNormal="100" zoomScaleSheetLayoutView="100" workbookViewId="0">
      <selection activeCell="A60" sqref="A60:K60"/>
    </sheetView>
  </sheetViews>
  <sheetFormatPr defaultColWidth="9" defaultRowHeight="13.5"/>
  <cols>
    <col min="1" max="1" width="9.5" style="25" customWidth="1"/>
    <col min="2" max="9" width="10" style="25" customWidth="1"/>
    <col min="10" max="10" width="4.125" style="25" customWidth="1"/>
    <col min="11" max="11" width="3" style="25" customWidth="1"/>
    <col min="12" max="12" width="2.25" style="25" customWidth="1"/>
    <col min="13" max="16384" width="9" style="25"/>
  </cols>
  <sheetData>
    <row r="1" spans="2:12" ht="14.1" customHeight="1">
      <c r="L1" s="322" t="s">
        <v>12</v>
      </c>
    </row>
    <row r="2" spans="2:12" ht="21.2" customHeight="1">
      <c r="L2" s="322"/>
    </row>
    <row r="3" spans="2:12" ht="7.5" customHeight="1" thickBot="1">
      <c r="L3" s="323"/>
    </row>
    <row r="4" spans="2:12" ht="14.25" customHeight="1">
      <c r="B4" s="2"/>
      <c r="C4" s="2"/>
      <c r="D4" s="2"/>
      <c r="E4" s="2"/>
      <c r="F4" s="2"/>
      <c r="G4" s="2"/>
      <c r="H4" s="2"/>
      <c r="I4" s="2"/>
      <c r="L4" s="318" t="s">
        <v>163</v>
      </c>
    </row>
    <row r="5" spans="2:12" ht="14.25" customHeight="1">
      <c r="B5" s="2"/>
      <c r="C5" s="2"/>
      <c r="D5" s="2"/>
      <c r="E5" s="2"/>
      <c r="F5" s="2"/>
      <c r="G5" s="2"/>
      <c r="H5" s="2"/>
      <c r="I5" s="2"/>
      <c r="L5" s="319"/>
    </row>
    <row r="6" spans="2:12" ht="14.25" customHeight="1">
      <c r="B6" s="2"/>
      <c r="C6" s="2"/>
      <c r="D6" s="2"/>
      <c r="L6" s="319"/>
    </row>
    <row r="7" spans="2:12" ht="14.25" customHeight="1">
      <c r="B7" s="2"/>
      <c r="C7" s="2"/>
      <c r="D7" s="2"/>
      <c r="L7" s="319"/>
    </row>
    <row r="8" spans="2:12" ht="14.25" customHeight="1">
      <c r="L8" s="319"/>
    </row>
    <row r="9" spans="2:12" ht="14.25" customHeight="1">
      <c r="L9" s="319"/>
    </row>
    <row r="10" spans="2:12" ht="14.25" customHeight="1" thickBot="1">
      <c r="L10" s="320"/>
    </row>
    <row r="11" spans="2:12" ht="14.25" customHeight="1">
      <c r="L11" s="318" t="s">
        <v>164</v>
      </c>
    </row>
    <row r="12" spans="2:12" ht="14.25" customHeight="1">
      <c r="B12" s="27"/>
      <c r="F12" s="3"/>
      <c r="G12" s="3"/>
      <c r="H12" s="3"/>
      <c r="L12" s="319"/>
    </row>
    <row r="13" spans="2:12" ht="14.25" customHeight="1" thickBot="1">
      <c r="B13" s="324" t="s">
        <v>210</v>
      </c>
      <c r="C13" s="324"/>
      <c r="D13" s="324"/>
      <c r="E13" s="324"/>
      <c r="F13" s="324"/>
      <c r="G13" s="324"/>
      <c r="H13" s="324"/>
      <c r="I13" s="324"/>
      <c r="L13" s="320"/>
    </row>
    <row r="14" spans="2:12" ht="14.25" customHeight="1">
      <c r="B14" s="324"/>
      <c r="C14" s="324"/>
      <c r="D14" s="324"/>
      <c r="E14" s="324"/>
      <c r="F14" s="324"/>
      <c r="G14" s="324"/>
      <c r="H14" s="324"/>
      <c r="I14" s="324"/>
      <c r="L14" s="318" t="s">
        <v>165</v>
      </c>
    </row>
    <row r="15" spans="2:12" ht="14.25" customHeight="1">
      <c r="B15" s="324"/>
      <c r="C15" s="324"/>
      <c r="D15" s="324"/>
      <c r="E15" s="324"/>
      <c r="F15" s="324"/>
      <c r="G15" s="324"/>
      <c r="H15" s="324"/>
      <c r="I15" s="324"/>
      <c r="L15" s="319"/>
    </row>
    <row r="16" spans="2:12" ht="14.25" customHeight="1" thickBot="1">
      <c r="L16" s="320"/>
    </row>
    <row r="17" spans="2:12" ht="14.25" customHeight="1">
      <c r="B17" s="338" t="s">
        <v>181</v>
      </c>
      <c r="C17" s="338"/>
      <c r="D17" s="338"/>
      <c r="E17" s="338"/>
      <c r="F17" s="338"/>
      <c r="G17" s="338"/>
      <c r="H17" s="338"/>
      <c r="I17" s="338"/>
      <c r="L17" s="318" t="s">
        <v>166</v>
      </c>
    </row>
    <row r="18" spans="2:12" ht="14.25" customHeight="1">
      <c r="B18" s="338"/>
      <c r="C18" s="338"/>
      <c r="D18" s="338"/>
      <c r="E18" s="338"/>
      <c r="F18" s="338"/>
      <c r="G18" s="338"/>
      <c r="H18" s="338"/>
      <c r="I18" s="338"/>
      <c r="L18" s="319"/>
    </row>
    <row r="19" spans="2:12" ht="14.25" customHeight="1">
      <c r="B19" s="338"/>
      <c r="C19" s="338"/>
      <c r="D19" s="338"/>
      <c r="E19" s="338"/>
      <c r="F19" s="338"/>
      <c r="G19" s="338"/>
      <c r="H19" s="338"/>
      <c r="I19" s="338"/>
      <c r="L19" s="319"/>
    </row>
    <row r="20" spans="2:12" ht="13.35" customHeight="1" thickBot="1">
      <c r="B20" s="338"/>
      <c r="C20" s="338"/>
      <c r="D20" s="338"/>
      <c r="E20" s="338"/>
      <c r="F20" s="338"/>
      <c r="G20" s="338"/>
      <c r="H20" s="338"/>
      <c r="I20" s="338"/>
      <c r="L20" s="27">
        <v>26</v>
      </c>
    </row>
    <row r="21" spans="2:12" ht="14.25" customHeight="1">
      <c r="B21" s="338"/>
      <c r="C21" s="338"/>
      <c r="D21" s="338"/>
      <c r="E21" s="338"/>
      <c r="F21" s="338"/>
      <c r="G21" s="338"/>
      <c r="H21" s="338"/>
      <c r="I21" s="338"/>
      <c r="K21" s="326"/>
      <c r="L21" s="318" t="s">
        <v>167</v>
      </c>
    </row>
    <row r="22" spans="2:12" ht="14.25" customHeight="1">
      <c r="K22" s="326"/>
      <c r="L22" s="319"/>
    </row>
    <row r="23" spans="2:12" ht="14.25" customHeight="1" thickBot="1">
      <c r="K23" s="326"/>
      <c r="L23" s="320"/>
    </row>
    <row r="24" spans="2:12" ht="14.25" customHeight="1">
      <c r="K24" s="326"/>
      <c r="L24" s="318" t="s">
        <v>270</v>
      </c>
    </row>
    <row r="25" spans="2:12" ht="14.25" customHeight="1">
      <c r="K25" s="326"/>
      <c r="L25" s="319"/>
    </row>
    <row r="26" spans="2:12" ht="14.25" customHeight="1">
      <c r="K26" s="326"/>
      <c r="L26" s="319"/>
    </row>
    <row r="27" spans="2:12" ht="14.25" customHeight="1" thickBot="1">
      <c r="K27" s="326"/>
      <c r="L27" s="320"/>
    </row>
    <row r="28" spans="2:12" ht="14.25" customHeight="1">
      <c r="K28" s="326"/>
      <c r="L28" s="337" t="s">
        <v>267</v>
      </c>
    </row>
    <row r="29" spans="2:12" ht="14.25" customHeight="1" thickBot="1">
      <c r="K29" s="326"/>
      <c r="L29" s="328"/>
    </row>
    <row r="30" spans="2:12" ht="14.25" customHeight="1">
      <c r="K30" s="326"/>
      <c r="L30" s="318" t="s">
        <v>182</v>
      </c>
    </row>
    <row r="31" spans="2:12" ht="14.25" customHeight="1" thickBot="1">
      <c r="K31" s="326"/>
      <c r="L31" s="320"/>
    </row>
    <row r="32" spans="2:12" ht="14.25" customHeight="1">
      <c r="K32" s="326"/>
      <c r="L32" s="318" t="s">
        <v>268</v>
      </c>
    </row>
    <row r="33" spans="2:12" ht="14.25" customHeight="1" thickBot="1">
      <c r="K33" s="326"/>
      <c r="L33" s="320"/>
    </row>
    <row r="34" spans="2:12" ht="14.25" customHeight="1">
      <c r="K34" s="326"/>
      <c r="L34" s="318" t="s">
        <v>269</v>
      </c>
    </row>
    <row r="35" spans="2:12" ht="14.25" customHeight="1" thickBot="1">
      <c r="K35" s="326"/>
      <c r="L35" s="320"/>
    </row>
    <row r="36" spans="2:12" ht="14.25" customHeight="1">
      <c r="K36" s="326"/>
      <c r="L36" s="318" t="s">
        <v>183</v>
      </c>
    </row>
    <row r="37" spans="2:12" ht="14.25" customHeight="1" thickBot="1">
      <c r="B37" s="101"/>
      <c r="K37" s="326"/>
      <c r="L37" s="320"/>
    </row>
    <row r="38" spans="2:12" ht="14.25" customHeight="1">
      <c r="B38" s="102"/>
      <c r="K38" s="326"/>
      <c r="L38" s="318" t="s">
        <v>168</v>
      </c>
    </row>
    <row r="39" spans="2:12" ht="14.25" customHeight="1" thickBot="1">
      <c r="B39" s="6"/>
      <c r="K39" s="326"/>
      <c r="L39" s="320"/>
    </row>
    <row r="40" spans="2:12" ht="14.25" customHeight="1">
      <c r="B40" s="6"/>
      <c r="L40" s="318" t="s">
        <v>13</v>
      </c>
    </row>
    <row r="41" spans="2:12" ht="14.25" customHeight="1">
      <c r="B41" s="6"/>
      <c r="K41" s="103"/>
      <c r="L41" s="319"/>
    </row>
    <row r="42" spans="2:12" ht="14.25" customHeight="1" thickBot="1">
      <c r="B42" s="6"/>
      <c r="L42" s="320"/>
    </row>
    <row r="43" spans="2:12" ht="14.25" customHeight="1">
      <c r="B43" s="6"/>
      <c r="L43" s="318" t="s">
        <v>14</v>
      </c>
    </row>
    <row r="44" spans="2:12" ht="14.25" customHeight="1" thickBot="1">
      <c r="K44" s="326"/>
      <c r="L44" s="320"/>
    </row>
    <row r="45" spans="2:12" ht="14.25" customHeight="1">
      <c r="K45" s="326"/>
      <c r="L45" s="318" t="s">
        <v>10</v>
      </c>
    </row>
    <row r="46" spans="2:12" ht="14.25" customHeight="1" thickBot="1">
      <c r="K46" s="326"/>
      <c r="L46" s="320"/>
    </row>
    <row r="47" spans="2:12" ht="14.25" customHeight="1">
      <c r="K47" s="326"/>
      <c r="L47" s="318" t="s">
        <v>8</v>
      </c>
    </row>
    <row r="48" spans="2:12" ht="14.25" customHeight="1">
      <c r="K48" s="326"/>
      <c r="L48" s="319"/>
    </row>
    <row r="49" spans="1:21" ht="14.25" customHeight="1" thickBot="1">
      <c r="K49" s="326"/>
      <c r="L49" s="65"/>
    </row>
    <row r="50" spans="1:21" ht="14.25" customHeight="1">
      <c r="K50" s="326"/>
      <c r="L50" s="62"/>
    </row>
    <row r="51" spans="1:21" ht="14.25" customHeight="1" thickBot="1">
      <c r="K51" s="326"/>
      <c r="L51" s="65"/>
    </row>
    <row r="52" spans="1:21" ht="14.25" customHeight="1">
      <c r="K52" s="326"/>
      <c r="L52" s="62"/>
    </row>
    <row r="53" spans="1:21" ht="14.25" customHeight="1" thickBot="1">
      <c r="K53" s="326"/>
      <c r="L53" s="65"/>
    </row>
    <row r="54" spans="1:21" ht="14.25" customHeight="1">
      <c r="K54" s="326"/>
    </row>
    <row r="55" spans="1:21" ht="14.25" customHeight="1" thickBot="1">
      <c r="K55" s="326"/>
    </row>
    <row r="56" spans="1:21" ht="14.25" customHeight="1">
      <c r="K56" s="326"/>
      <c r="L56" s="62"/>
    </row>
    <row r="57" spans="1:21" ht="14.25" customHeight="1" thickBot="1">
      <c r="K57" s="326"/>
      <c r="L57" s="65"/>
    </row>
    <row r="58" spans="1:21" ht="14.25" customHeight="1">
      <c r="K58" s="326"/>
      <c r="L58" s="24"/>
    </row>
    <row r="59" spans="1:21" ht="14.45" customHeight="1">
      <c r="K59" s="326"/>
    </row>
    <row r="60" spans="1:21" ht="27.95" customHeight="1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M60" s="24"/>
      <c r="N60" s="24"/>
      <c r="O60" s="24"/>
      <c r="P60" s="24"/>
      <c r="Q60" s="24"/>
      <c r="R60" s="24"/>
      <c r="S60" s="24"/>
      <c r="T60" s="24"/>
      <c r="U60" s="24"/>
    </row>
  </sheetData>
  <mergeCells count="22">
    <mergeCell ref="L47:L48"/>
    <mergeCell ref="A60:K60"/>
    <mergeCell ref="L43:L44"/>
    <mergeCell ref="L45:L46"/>
    <mergeCell ref="B13:I15"/>
    <mergeCell ref="B17:I21"/>
    <mergeCell ref="K44:K59"/>
    <mergeCell ref="K21:K39"/>
    <mergeCell ref="L17:L19"/>
    <mergeCell ref="L21:L23"/>
    <mergeCell ref="L28:L29"/>
    <mergeCell ref="L30:L31"/>
    <mergeCell ref="L32:L33"/>
    <mergeCell ref="L34:L35"/>
    <mergeCell ref="L36:L37"/>
    <mergeCell ref="L38:L39"/>
    <mergeCell ref="L40:L42"/>
    <mergeCell ref="L1:L3"/>
    <mergeCell ref="L4:L10"/>
    <mergeCell ref="L11:L13"/>
    <mergeCell ref="L14:L16"/>
    <mergeCell ref="L24:L27"/>
  </mergeCells>
  <phoneticPr fontId="22"/>
  <conditionalFormatting sqref="L11">
    <cfRule type="expression" dxfId="957" priority="25" stopIfTrue="1">
      <formula>XFC9=1</formula>
    </cfRule>
  </conditionalFormatting>
  <conditionalFormatting sqref="L21 L24">
    <cfRule type="expression" dxfId="956" priority="1" stopIfTrue="1">
      <formula>$W$20=15</formula>
    </cfRule>
  </conditionalFormatting>
  <conditionalFormatting sqref="L28:L29">
    <cfRule type="expression" dxfId="955" priority="12" stopIfTrue="1">
      <formula>$W$20=15</formula>
    </cfRule>
  </conditionalFormatting>
  <conditionalFormatting sqref="L30:L31">
    <cfRule type="expression" dxfId="954" priority="11" stopIfTrue="1">
      <formula>$W$20=16</formula>
    </cfRule>
  </conditionalFormatting>
  <conditionalFormatting sqref="L32:L33">
    <cfRule type="expression" dxfId="953" priority="10" stopIfTrue="1">
      <formula>$W$20=17</formula>
    </cfRule>
  </conditionalFormatting>
  <conditionalFormatting sqref="L34:L35">
    <cfRule type="expression" dxfId="952" priority="9" stopIfTrue="1">
      <formula>$W$20=18</formula>
    </cfRule>
  </conditionalFormatting>
  <conditionalFormatting sqref="L36:L37">
    <cfRule type="expression" dxfId="951" priority="8" stopIfTrue="1">
      <formula>$W$20=19</formula>
    </cfRule>
  </conditionalFormatting>
  <conditionalFormatting sqref="L38:L39">
    <cfRule type="expression" dxfId="950" priority="2" stopIfTrue="1">
      <formula>$W$20=24</formula>
    </cfRule>
  </conditionalFormatting>
  <conditionalFormatting sqref="L40:L42">
    <cfRule type="expression" dxfId="949" priority="6" stopIfTrue="1">
      <formula>$W$20=23</formula>
    </cfRule>
  </conditionalFormatting>
  <conditionalFormatting sqref="L43:L44">
    <cfRule type="expression" dxfId="948" priority="5" stopIfTrue="1">
      <formula>$W$20=24</formula>
    </cfRule>
  </conditionalFormatting>
  <conditionalFormatting sqref="L45:L46">
    <cfRule type="expression" dxfId="947" priority="4" stopIfTrue="1">
      <formula>$W$20=25</formula>
    </cfRule>
  </conditionalFormatting>
  <conditionalFormatting sqref="L47">
    <cfRule type="expression" dxfId="946" priority="3" stopIfTrue="1">
      <formula>$W$20=27</formula>
    </cfRule>
  </conditionalFormatting>
  <conditionalFormatting sqref="L49">
    <cfRule type="expression" dxfId="945" priority="38" stopIfTrue="1">
      <formula>$L$20=23</formula>
    </cfRule>
  </conditionalFormatting>
  <conditionalFormatting sqref="L50:L51">
    <cfRule type="expression" dxfId="944" priority="39" stopIfTrue="1">
      <formula>$L$20=24</formula>
    </cfRule>
  </conditionalFormatting>
  <conditionalFormatting sqref="L52:L53">
    <cfRule type="expression" dxfId="943" priority="40" stopIfTrue="1">
      <formula>$L$20=25</formula>
    </cfRule>
  </conditionalFormatting>
  <conditionalFormatting sqref="L56:L57">
    <cfRule type="expression" dxfId="942" priority="42" stopIfTrue="1">
      <formula>$L$20=27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0">
    <tabColor theme="9" tint="0.59999389629810485"/>
  </sheetPr>
  <dimension ref="A1:AA60"/>
  <sheetViews>
    <sheetView view="pageBreakPreview" zoomScaleNormal="11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305</v>
      </c>
      <c r="B1" s="24"/>
      <c r="C1" s="24"/>
      <c r="D1" s="24"/>
      <c r="G1" s="26"/>
      <c r="H1" s="26"/>
      <c r="I1" s="27">
        <v>59</v>
      </c>
      <c r="K1" s="23" t="str">
        <f>A1</f>
        <v>第１章基準項目／柿崎区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185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柿崎川浄水場浄水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7.8</v>
      </c>
      <c r="E5" s="38"/>
      <c r="F5" s="38">
        <v>16.399999999999999</v>
      </c>
      <c r="G5" s="38">
        <v>17.100000000000001</v>
      </c>
      <c r="H5" s="38">
        <v>21</v>
      </c>
      <c r="I5" s="39">
        <v>21.9</v>
      </c>
      <c r="J5" s="174"/>
      <c r="K5" s="8" t="s">
        <v>115</v>
      </c>
      <c r="L5" s="40">
        <v>20.7</v>
      </c>
      <c r="M5" s="38"/>
      <c r="N5" s="38"/>
      <c r="O5" s="38">
        <v>5.2</v>
      </c>
      <c r="P5" s="38"/>
      <c r="Q5" s="41"/>
      <c r="R5" s="40">
        <f>MAX(D5:I5,L5:Q5)</f>
        <v>21.9</v>
      </c>
      <c r="S5" s="38">
        <f>MIN(D5:I5,L5:Q5)</f>
        <v>5.2</v>
      </c>
      <c r="T5" s="38">
        <f>AVERAGE(D5:I5,L5:Q5)</f>
        <v>15.728571428571428</v>
      </c>
      <c r="U5" s="36">
        <f>COUNTA(D5:I5,L5:Q5)</f>
        <v>7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/>
      <c r="F6" s="45"/>
      <c r="G6" s="45">
        <v>0</v>
      </c>
      <c r="H6" s="45"/>
      <c r="I6" s="46"/>
      <c r="J6" s="174"/>
      <c r="K6" s="10">
        <v>1</v>
      </c>
      <c r="L6" s="47">
        <v>0</v>
      </c>
      <c r="M6" s="45"/>
      <c r="N6" s="45"/>
      <c r="O6" s="45">
        <v>0</v>
      </c>
      <c r="P6" s="45"/>
      <c r="Q6" s="48"/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 t="shared" ref="U6:U57" si="0">COUNTA(D6:I6,L6:Q6)</f>
        <v>4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/>
      <c r="F7" s="52"/>
      <c r="G7" s="52" t="s">
        <v>257</v>
      </c>
      <c r="H7" s="52"/>
      <c r="I7" s="53"/>
      <c r="J7" s="175"/>
      <c r="K7" s="11">
        <v>2</v>
      </c>
      <c r="L7" s="54" t="s">
        <v>257</v>
      </c>
      <c r="M7" s="52"/>
      <c r="N7" s="52"/>
      <c r="O7" s="52" t="s">
        <v>257</v>
      </c>
      <c r="P7" s="52"/>
      <c r="Q7" s="55"/>
      <c r="R7" s="54" t="s">
        <v>257</v>
      </c>
      <c r="S7" s="52" t="s">
        <v>257</v>
      </c>
      <c r="T7" s="52" t="s">
        <v>257</v>
      </c>
      <c r="U7" s="53">
        <f t="shared" si="0"/>
        <v>4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365</v>
      </c>
      <c r="E8" s="52"/>
      <c r="F8" s="52"/>
      <c r="G8" s="52" t="s">
        <v>365</v>
      </c>
      <c r="H8" s="52"/>
      <c r="I8" s="53"/>
      <c r="J8" s="176"/>
      <c r="K8" s="11">
        <v>3</v>
      </c>
      <c r="L8" s="54" t="s">
        <v>389</v>
      </c>
      <c r="M8" s="52"/>
      <c r="N8" s="52"/>
      <c r="O8" s="52" t="s">
        <v>365</v>
      </c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4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366</v>
      </c>
      <c r="E9" s="52"/>
      <c r="F9" s="52"/>
      <c r="G9" s="52" t="s">
        <v>380</v>
      </c>
      <c r="H9" s="52"/>
      <c r="I9" s="53"/>
      <c r="J9" s="177"/>
      <c r="K9" s="11">
        <v>4</v>
      </c>
      <c r="L9" s="54" t="s">
        <v>366</v>
      </c>
      <c r="M9" s="52"/>
      <c r="N9" s="52"/>
      <c r="O9" s="52" t="s">
        <v>366</v>
      </c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4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367</v>
      </c>
      <c r="E10" s="58"/>
      <c r="F10" s="58"/>
      <c r="G10" s="58" t="s">
        <v>368</v>
      </c>
      <c r="H10" s="58"/>
      <c r="I10" s="36"/>
      <c r="J10" s="176"/>
      <c r="K10" s="8">
        <v>5</v>
      </c>
      <c r="L10" s="59" t="s">
        <v>367</v>
      </c>
      <c r="M10" s="58"/>
      <c r="N10" s="58"/>
      <c r="O10" s="58" t="s">
        <v>368</v>
      </c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4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368</v>
      </c>
      <c r="E11" s="45"/>
      <c r="F11" s="45"/>
      <c r="G11" s="45" t="s">
        <v>367</v>
      </c>
      <c r="H11" s="45"/>
      <c r="I11" s="46"/>
      <c r="J11" s="176"/>
      <c r="K11" s="10">
        <v>6</v>
      </c>
      <c r="L11" s="47" t="s">
        <v>390</v>
      </c>
      <c r="M11" s="45"/>
      <c r="N11" s="45"/>
      <c r="O11" s="45" t="s">
        <v>391</v>
      </c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4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369</v>
      </c>
      <c r="E12" s="52"/>
      <c r="F12" s="52"/>
      <c r="G12" s="52" t="s">
        <v>368</v>
      </c>
      <c r="H12" s="52"/>
      <c r="I12" s="53"/>
      <c r="J12" s="176"/>
      <c r="K12" s="11">
        <v>7</v>
      </c>
      <c r="L12" s="54" t="s">
        <v>367</v>
      </c>
      <c r="M12" s="52"/>
      <c r="N12" s="52"/>
      <c r="O12" s="52" t="s">
        <v>367</v>
      </c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4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370</v>
      </c>
      <c r="E13" s="52"/>
      <c r="F13" s="52"/>
      <c r="G13" s="52" t="s">
        <v>381</v>
      </c>
      <c r="H13" s="52"/>
      <c r="I13" s="53"/>
      <c r="J13" s="176"/>
      <c r="K13" s="11">
        <v>8</v>
      </c>
      <c r="L13" s="54" t="s">
        <v>370</v>
      </c>
      <c r="M13" s="52"/>
      <c r="N13" s="52"/>
      <c r="O13" s="52" t="s">
        <v>392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 t="s">
        <v>244</v>
      </c>
      <c r="H14" s="52"/>
      <c r="I14" s="53"/>
      <c r="J14" s="176"/>
      <c r="K14" s="11">
        <v>9</v>
      </c>
      <c r="L14" s="54" t="s">
        <v>244</v>
      </c>
      <c r="M14" s="52"/>
      <c r="N14" s="52"/>
      <c r="O14" s="52" t="s">
        <v>244</v>
      </c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4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0.2</v>
      </c>
      <c r="E16" s="45"/>
      <c r="F16" s="45"/>
      <c r="G16" s="45" t="s">
        <v>252</v>
      </c>
      <c r="H16" s="45"/>
      <c r="I16" s="46"/>
      <c r="J16" s="178"/>
      <c r="K16" s="10">
        <v>11</v>
      </c>
      <c r="L16" s="47">
        <v>0.2</v>
      </c>
      <c r="M16" s="45"/>
      <c r="N16" s="45"/>
      <c r="O16" s="45">
        <v>0.3</v>
      </c>
      <c r="P16" s="45"/>
      <c r="Q16" s="48"/>
      <c r="R16" s="47">
        <v>0.3</v>
      </c>
      <c r="S16" s="45" t="s">
        <v>252</v>
      </c>
      <c r="T16" s="82">
        <v>0.17499999999999999</v>
      </c>
      <c r="U16" s="46">
        <f>COUNTA(D16:I16,L16:Q16)</f>
        <v>4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371</v>
      </c>
      <c r="E17" s="52"/>
      <c r="F17" s="52"/>
      <c r="G17" s="52" t="s">
        <v>382</v>
      </c>
      <c r="H17" s="52"/>
      <c r="I17" s="53"/>
      <c r="J17" s="179"/>
      <c r="K17" s="11">
        <v>12</v>
      </c>
      <c r="L17" s="54" t="s">
        <v>382</v>
      </c>
      <c r="M17" s="52"/>
      <c r="N17" s="52"/>
      <c r="O17" s="52" t="s">
        <v>382</v>
      </c>
      <c r="P17" s="52"/>
      <c r="Q17" s="55"/>
      <c r="R17" s="54" t="s">
        <v>251</v>
      </c>
      <c r="S17" s="52" t="s">
        <v>251</v>
      </c>
      <c r="T17" s="52" t="s">
        <v>251</v>
      </c>
      <c r="U17" s="53">
        <f t="shared" si="0"/>
        <v>4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372</v>
      </c>
      <c r="E18" s="52"/>
      <c r="F18" s="52"/>
      <c r="G18" s="52" t="s">
        <v>383</v>
      </c>
      <c r="H18" s="52"/>
      <c r="I18" s="53"/>
      <c r="J18" s="178"/>
      <c r="K18" s="11">
        <v>13</v>
      </c>
      <c r="L18" s="54" t="s">
        <v>394</v>
      </c>
      <c r="M18" s="52"/>
      <c r="N18" s="52"/>
      <c r="O18" s="52" t="s">
        <v>393</v>
      </c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4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 t="s">
        <v>246</v>
      </c>
      <c r="H19" s="52"/>
      <c r="I19" s="53"/>
      <c r="J19" s="180"/>
      <c r="K19" s="11">
        <v>14</v>
      </c>
      <c r="L19" s="54" t="s">
        <v>246</v>
      </c>
      <c r="M19" s="52"/>
      <c r="N19" s="52"/>
      <c r="O19" s="52" t="s">
        <v>246</v>
      </c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4</v>
      </c>
      <c r="W19" s="319"/>
    </row>
    <row r="20" spans="1:23" ht="14.25" customHeight="1" thickBot="1">
      <c r="A20" s="8">
        <v>15</v>
      </c>
      <c r="B20" s="35" t="s">
        <v>84</v>
      </c>
      <c r="C20" s="56" t="s">
        <v>131</v>
      </c>
      <c r="D20" s="57" t="s">
        <v>373</v>
      </c>
      <c r="E20" s="58"/>
      <c r="F20" s="58"/>
      <c r="G20" s="58" t="s">
        <v>373</v>
      </c>
      <c r="H20" s="58"/>
      <c r="I20" s="36"/>
      <c r="J20" s="176"/>
      <c r="K20" s="106">
        <v>15</v>
      </c>
      <c r="L20" s="59" t="s">
        <v>373</v>
      </c>
      <c r="M20" s="58"/>
      <c r="N20" s="58"/>
      <c r="O20" s="58" t="s">
        <v>373</v>
      </c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4</v>
      </c>
      <c r="W20" s="27">
        <v>11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259" t="s">
        <v>374</v>
      </c>
      <c r="E21" s="196"/>
      <c r="F21" s="196"/>
      <c r="G21" s="196" t="s">
        <v>384</v>
      </c>
      <c r="H21" s="196"/>
      <c r="I21" s="205"/>
      <c r="J21" s="244"/>
      <c r="K21" s="260">
        <v>16</v>
      </c>
      <c r="L21" s="210" t="s">
        <v>374</v>
      </c>
      <c r="M21" s="196"/>
      <c r="N21" s="196"/>
      <c r="O21" s="196" t="s">
        <v>384</v>
      </c>
      <c r="P21" s="196"/>
      <c r="Q21" s="209"/>
      <c r="R21" s="210" t="s">
        <v>244</v>
      </c>
      <c r="S21" s="196" t="s">
        <v>244</v>
      </c>
      <c r="T21" s="196" t="s">
        <v>244</v>
      </c>
      <c r="U21" s="205">
        <f t="shared" si="0"/>
        <v>4</v>
      </c>
      <c r="W21" s="318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240" t="s">
        <v>370</v>
      </c>
      <c r="E22" s="185"/>
      <c r="F22" s="185"/>
      <c r="G22" s="185" t="s">
        <v>385</v>
      </c>
      <c r="H22" s="185"/>
      <c r="I22" s="206"/>
      <c r="J22" s="244"/>
      <c r="K22" s="261">
        <v>17</v>
      </c>
      <c r="L22" s="212" t="s">
        <v>395</v>
      </c>
      <c r="M22" s="185"/>
      <c r="N22" s="185"/>
      <c r="O22" s="185" t="s">
        <v>370</v>
      </c>
      <c r="P22" s="185"/>
      <c r="Q22" s="211"/>
      <c r="R22" s="212" t="s">
        <v>253</v>
      </c>
      <c r="S22" s="185" t="s">
        <v>253</v>
      </c>
      <c r="T22" s="185" t="s">
        <v>253</v>
      </c>
      <c r="U22" s="206">
        <f t="shared" si="0"/>
        <v>4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240" t="s">
        <v>369</v>
      </c>
      <c r="E23" s="185"/>
      <c r="F23" s="185"/>
      <c r="G23" s="185" t="s">
        <v>368</v>
      </c>
      <c r="H23" s="185"/>
      <c r="I23" s="206"/>
      <c r="J23" s="244"/>
      <c r="K23" s="261">
        <v>18</v>
      </c>
      <c r="L23" s="212" t="s">
        <v>367</v>
      </c>
      <c r="M23" s="185"/>
      <c r="N23" s="185"/>
      <c r="O23" s="185" t="s">
        <v>367</v>
      </c>
      <c r="P23" s="185"/>
      <c r="Q23" s="211"/>
      <c r="R23" s="212" t="s">
        <v>245</v>
      </c>
      <c r="S23" s="185" t="s">
        <v>245</v>
      </c>
      <c r="T23" s="185" t="s">
        <v>245</v>
      </c>
      <c r="U23" s="206">
        <f t="shared" si="0"/>
        <v>4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240" t="s">
        <v>369</v>
      </c>
      <c r="E24" s="185"/>
      <c r="F24" s="185"/>
      <c r="G24" s="185" t="s">
        <v>368</v>
      </c>
      <c r="H24" s="185"/>
      <c r="I24" s="206"/>
      <c r="J24" s="244"/>
      <c r="K24" s="261">
        <v>19</v>
      </c>
      <c r="L24" s="212" t="s">
        <v>367</v>
      </c>
      <c r="M24" s="185"/>
      <c r="N24" s="185"/>
      <c r="O24" s="185" t="s">
        <v>369</v>
      </c>
      <c r="P24" s="185"/>
      <c r="Q24" s="211"/>
      <c r="R24" s="212" t="s">
        <v>245</v>
      </c>
      <c r="S24" s="185" t="s">
        <v>245</v>
      </c>
      <c r="T24" s="185" t="s">
        <v>245</v>
      </c>
      <c r="U24" s="206">
        <f t="shared" si="0"/>
        <v>4</v>
      </c>
      <c r="W24" s="318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262" t="s">
        <v>375</v>
      </c>
      <c r="E25" s="199"/>
      <c r="F25" s="199"/>
      <c r="G25" s="199" t="s">
        <v>368</v>
      </c>
      <c r="H25" s="199"/>
      <c r="I25" s="204"/>
      <c r="J25" s="244"/>
      <c r="K25" s="263">
        <v>20</v>
      </c>
      <c r="L25" s="214" t="s">
        <v>396</v>
      </c>
      <c r="M25" s="199"/>
      <c r="N25" s="199"/>
      <c r="O25" s="199" t="s">
        <v>368</v>
      </c>
      <c r="P25" s="199"/>
      <c r="Q25" s="213"/>
      <c r="R25" s="214" t="s">
        <v>245</v>
      </c>
      <c r="S25" s="199" t="s">
        <v>245</v>
      </c>
      <c r="T25" s="199" t="s">
        <v>245</v>
      </c>
      <c r="U25" s="204">
        <f t="shared" si="0"/>
        <v>4</v>
      </c>
      <c r="W25" s="319"/>
    </row>
    <row r="26" spans="1:23" ht="14.25" customHeight="1">
      <c r="A26" s="10">
        <v>21</v>
      </c>
      <c r="B26" s="42" t="s">
        <v>178</v>
      </c>
      <c r="C26" s="43" t="s">
        <v>139</v>
      </c>
      <c r="D26" s="259" t="s">
        <v>258</v>
      </c>
      <c r="E26" s="196"/>
      <c r="F26" s="196"/>
      <c r="G26" s="196">
        <v>0.08</v>
      </c>
      <c r="H26" s="196"/>
      <c r="I26" s="205"/>
      <c r="J26" s="253"/>
      <c r="K26" s="260">
        <v>21</v>
      </c>
      <c r="L26" s="264">
        <v>0.2</v>
      </c>
      <c r="M26" s="196"/>
      <c r="N26" s="196"/>
      <c r="O26" s="196">
        <v>7.0000000000000007E-2</v>
      </c>
      <c r="P26" s="196"/>
      <c r="Q26" s="209"/>
      <c r="R26" s="264">
        <v>0.2</v>
      </c>
      <c r="S26" s="196" t="s">
        <v>258</v>
      </c>
      <c r="T26" s="192">
        <v>8.7499999999999994E-2</v>
      </c>
      <c r="U26" s="205">
        <f t="shared" si="0"/>
        <v>4</v>
      </c>
      <c r="W26" s="319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240" t="s">
        <v>253</v>
      </c>
      <c r="E27" s="185"/>
      <c r="F27" s="185"/>
      <c r="G27" s="185" t="s">
        <v>253</v>
      </c>
      <c r="H27" s="185"/>
      <c r="I27" s="206"/>
      <c r="J27" s="244"/>
      <c r="K27" s="261">
        <v>22</v>
      </c>
      <c r="L27" s="212" t="s">
        <v>253</v>
      </c>
      <c r="M27" s="185"/>
      <c r="N27" s="185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206">
        <f t="shared" si="0"/>
        <v>4</v>
      </c>
      <c r="W27" s="320"/>
    </row>
    <row r="28" spans="1:23" ht="14.25" customHeight="1">
      <c r="A28" s="11">
        <v>23</v>
      </c>
      <c r="B28" s="49" t="s">
        <v>91</v>
      </c>
      <c r="C28" s="50" t="s">
        <v>197</v>
      </c>
      <c r="D28" s="240">
        <v>2E-3</v>
      </c>
      <c r="E28" s="185"/>
      <c r="F28" s="185"/>
      <c r="G28" s="194">
        <v>5.0000000000000001E-3</v>
      </c>
      <c r="H28" s="185"/>
      <c r="I28" s="206"/>
      <c r="J28" s="244"/>
      <c r="K28" s="261">
        <v>23</v>
      </c>
      <c r="L28" s="212">
        <v>6.0000000000000001E-3</v>
      </c>
      <c r="M28" s="185"/>
      <c r="N28" s="185"/>
      <c r="O28" s="185" t="s">
        <v>245</v>
      </c>
      <c r="P28" s="185"/>
      <c r="Q28" s="211"/>
      <c r="R28" s="217">
        <v>6.0000000000000001E-3</v>
      </c>
      <c r="S28" s="185" t="s">
        <v>245</v>
      </c>
      <c r="T28" s="198">
        <v>3.2499999999999999E-3</v>
      </c>
      <c r="U28" s="206">
        <f t="shared" si="0"/>
        <v>4</v>
      </c>
      <c r="W28" s="337" t="s">
        <v>267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240">
        <v>3.0000000000000001E-3</v>
      </c>
      <c r="E29" s="185"/>
      <c r="F29" s="185"/>
      <c r="G29" s="185">
        <v>5.0000000000000001E-3</v>
      </c>
      <c r="H29" s="185"/>
      <c r="I29" s="206"/>
      <c r="J29" s="244"/>
      <c r="K29" s="261">
        <v>24</v>
      </c>
      <c r="L29" s="212">
        <v>7.0000000000000001E-3</v>
      </c>
      <c r="M29" s="185"/>
      <c r="N29" s="185"/>
      <c r="O29" s="185" t="s">
        <v>259</v>
      </c>
      <c r="P29" s="185"/>
      <c r="Q29" s="211"/>
      <c r="R29" s="212">
        <v>7.0000000000000001E-3</v>
      </c>
      <c r="S29" s="185" t="s">
        <v>259</v>
      </c>
      <c r="T29" s="218">
        <v>3.7499999999999999E-3</v>
      </c>
      <c r="U29" s="206">
        <f t="shared" si="0"/>
        <v>4</v>
      </c>
      <c r="W29" s="328"/>
    </row>
    <row r="30" spans="1:23" ht="14.25" customHeight="1">
      <c r="A30" s="8">
        <v>25</v>
      </c>
      <c r="B30" s="35" t="s">
        <v>93</v>
      </c>
      <c r="C30" s="56" t="s">
        <v>140</v>
      </c>
      <c r="D30" s="262">
        <v>2E-3</v>
      </c>
      <c r="E30" s="199"/>
      <c r="F30" s="199"/>
      <c r="G30" s="199">
        <v>3.0000000000000001E-3</v>
      </c>
      <c r="H30" s="199"/>
      <c r="I30" s="204"/>
      <c r="J30" s="244"/>
      <c r="K30" s="263">
        <v>25</v>
      </c>
      <c r="L30" s="214">
        <v>2E-3</v>
      </c>
      <c r="M30" s="199"/>
      <c r="N30" s="199"/>
      <c r="O30" s="199">
        <v>1E-3</v>
      </c>
      <c r="P30" s="199"/>
      <c r="Q30" s="213"/>
      <c r="R30" s="214">
        <f>MAX(D30:I30,L30:Q30)</f>
        <v>3.0000000000000001E-3</v>
      </c>
      <c r="S30" s="199">
        <f>MIN(D30:I30,L30:Q30)</f>
        <v>1E-3</v>
      </c>
      <c r="T30" s="220">
        <f>AVERAGE(D30:I30,L30:Q30)</f>
        <v>2E-3</v>
      </c>
      <c r="U30" s="204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259" t="s">
        <v>245</v>
      </c>
      <c r="E31" s="196"/>
      <c r="F31" s="196"/>
      <c r="G31" s="196" t="s">
        <v>245</v>
      </c>
      <c r="H31" s="196"/>
      <c r="I31" s="205"/>
      <c r="J31" s="244"/>
      <c r="K31" s="260">
        <v>26</v>
      </c>
      <c r="L31" s="210" t="s">
        <v>245</v>
      </c>
      <c r="M31" s="196"/>
      <c r="N31" s="196"/>
      <c r="O31" s="196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205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240">
        <v>7.0000000000000001E-3</v>
      </c>
      <c r="E32" s="185"/>
      <c r="F32" s="185"/>
      <c r="G32" s="194">
        <v>1.2999999999999999E-2</v>
      </c>
      <c r="H32" s="185"/>
      <c r="I32" s="206"/>
      <c r="J32" s="244"/>
      <c r="K32" s="261">
        <v>27</v>
      </c>
      <c r="L32" s="217">
        <v>1.2999999999999999E-2</v>
      </c>
      <c r="M32" s="185"/>
      <c r="N32" s="185"/>
      <c r="O32" s="185">
        <v>2E-3</v>
      </c>
      <c r="P32" s="185"/>
      <c r="Q32" s="211"/>
      <c r="R32" s="217">
        <f>MAX(D32:I32,L32:Q32)</f>
        <v>1.2999999999999999E-2</v>
      </c>
      <c r="S32" s="194">
        <f>MIN(D32:I32,L32:Q32)</f>
        <v>2E-3</v>
      </c>
      <c r="T32" s="194">
        <f>AVERAGE(D32:I32,L32:Q32)</f>
        <v>8.7500000000000008E-3</v>
      </c>
      <c r="U32" s="206">
        <f t="shared" si="0"/>
        <v>4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240" t="s">
        <v>259</v>
      </c>
      <c r="E33" s="185"/>
      <c r="F33" s="185"/>
      <c r="G33" s="185">
        <v>5.0000000000000001E-3</v>
      </c>
      <c r="H33" s="185"/>
      <c r="I33" s="206"/>
      <c r="J33" s="253"/>
      <c r="K33" s="261">
        <v>28</v>
      </c>
      <c r="L33" s="212">
        <v>5.0000000000000001E-3</v>
      </c>
      <c r="M33" s="185"/>
      <c r="N33" s="185"/>
      <c r="O33" s="185" t="s">
        <v>259</v>
      </c>
      <c r="P33" s="185"/>
      <c r="Q33" s="211"/>
      <c r="R33" s="217">
        <v>5.0000000000000001E-3</v>
      </c>
      <c r="S33" s="196" t="s">
        <v>259</v>
      </c>
      <c r="T33" s="193">
        <v>2.5000000000000001E-3</v>
      </c>
      <c r="U33" s="206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240">
        <v>3.0000000000000001E-3</v>
      </c>
      <c r="E34" s="185"/>
      <c r="F34" s="185"/>
      <c r="G34" s="185">
        <v>5.0000000000000001E-3</v>
      </c>
      <c r="H34" s="185"/>
      <c r="I34" s="206"/>
      <c r="J34" s="244"/>
      <c r="K34" s="261">
        <v>29</v>
      </c>
      <c r="L34" s="212">
        <v>5.0000000000000001E-3</v>
      </c>
      <c r="M34" s="185"/>
      <c r="N34" s="185"/>
      <c r="O34" s="185">
        <v>1E-3</v>
      </c>
      <c r="P34" s="185"/>
      <c r="Q34" s="211"/>
      <c r="R34" s="217">
        <f>MAX(D34:I34,L34:Q34)</f>
        <v>5.0000000000000001E-3</v>
      </c>
      <c r="S34" s="194">
        <f>MIN(D34:I34,L34:Q34)</f>
        <v>1E-3</v>
      </c>
      <c r="T34" s="194">
        <f>AVERAGE(D34:I34,L34:Q34)</f>
        <v>3.5000000000000005E-3</v>
      </c>
      <c r="U34" s="206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262" t="s">
        <v>245</v>
      </c>
      <c r="E35" s="199"/>
      <c r="F35" s="199"/>
      <c r="G35" s="199" t="s">
        <v>245</v>
      </c>
      <c r="H35" s="199"/>
      <c r="I35" s="204"/>
      <c r="J35" s="244"/>
      <c r="K35" s="263">
        <v>30</v>
      </c>
      <c r="L35" s="214" t="s">
        <v>245</v>
      </c>
      <c r="M35" s="199"/>
      <c r="N35" s="199"/>
      <c r="O35" s="199" t="s">
        <v>245</v>
      </c>
      <c r="P35" s="199"/>
      <c r="Q35" s="213"/>
      <c r="R35" s="214" t="s">
        <v>245</v>
      </c>
      <c r="S35" s="199" t="s">
        <v>245</v>
      </c>
      <c r="T35" s="199" t="s">
        <v>245</v>
      </c>
      <c r="U35" s="204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259" t="s">
        <v>260</v>
      </c>
      <c r="E36" s="196"/>
      <c r="F36" s="196"/>
      <c r="G36" s="196" t="s">
        <v>260</v>
      </c>
      <c r="H36" s="196"/>
      <c r="I36" s="205"/>
      <c r="J36" s="244"/>
      <c r="K36" s="260">
        <v>31</v>
      </c>
      <c r="L36" s="210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205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240" t="s">
        <v>376</v>
      </c>
      <c r="E37" s="185"/>
      <c r="F37" s="185"/>
      <c r="G37" s="185" t="s">
        <v>386</v>
      </c>
      <c r="H37" s="185"/>
      <c r="I37" s="206"/>
      <c r="J37" s="253"/>
      <c r="K37" s="261">
        <v>32</v>
      </c>
      <c r="L37" s="212" t="s">
        <v>386</v>
      </c>
      <c r="M37" s="185"/>
      <c r="N37" s="185"/>
      <c r="O37" s="185" t="s">
        <v>386</v>
      </c>
      <c r="P37" s="185"/>
      <c r="Q37" s="211"/>
      <c r="R37" s="212" t="s">
        <v>254</v>
      </c>
      <c r="S37" s="185" t="s">
        <v>254</v>
      </c>
      <c r="T37" s="185" t="s">
        <v>254</v>
      </c>
      <c r="U37" s="206">
        <f t="shared" si="0"/>
        <v>4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240" t="s">
        <v>377</v>
      </c>
      <c r="E38" s="185"/>
      <c r="F38" s="185"/>
      <c r="G38" s="185" t="s">
        <v>387</v>
      </c>
      <c r="H38" s="185"/>
      <c r="I38" s="206"/>
      <c r="J38" s="253"/>
      <c r="K38" s="261">
        <v>33</v>
      </c>
      <c r="L38" s="212" t="s">
        <v>377</v>
      </c>
      <c r="M38" s="185"/>
      <c r="N38" s="185"/>
      <c r="O38" s="185" t="s">
        <v>397</v>
      </c>
      <c r="P38" s="185"/>
      <c r="Q38" s="211"/>
      <c r="R38" s="212" t="s">
        <v>255</v>
      </c>
      <c r="S38" s="185" t="s">
        <v>255</v>
      </c>
      <c r="T38" s="185" t="s">
        <v>255</v>
      </c>
      <c r="U38" s="206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240" t="s">
        <v>261</v>
      </c>
      <c r="E39" s="185"/>
      <c r="F39" s="185"/>
      <c r="G39" s="185" t="s">
        <v>261</v>
      </c>
      <c r="H39" s="185"/>
      <c r="I39" s="206"/>
      <c r="J39" s="253"/>
      <c r="K39" s="261">
        <v>34</v>
      </c>
      <c r="L39" s="212" t="s">
        <v>261</v>
      </c>
      <c r="M39" s="185"/>
      <c r="N39" s="185"/>
      <c r="O39" s="185" t="s">
        <v>261</v>
      </c>
      <c r="P39" s="185"/>
      <c r="Q39" s="211"/>
      <c r="R39" s="212" t="s">
        <v>261</v>
      </c>
      <c r="S39" s="185" t="s">
        <v>261</v>
      </c>
      <c r="T39" s="185" t="s">
        <v>261</v>
      </c>
      <c r="U39" s="206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262" t="s">
        <v>376</v>
      </c>
      <c r="E40" s="199"/>
      <c r="F40" s="199"/>
      <c r="G40" s="199" t="s">
        <v>386</v>
      </c>
      <c r="H40" s="199"/>
      <c r="I40" s="204"/>
      <c r="J40" s="253"/>
      <c r="K40" s="263">
        <v>35</v>
      </c>
      <c r="L40" s="214" t="s">
        <v>398</v>
      </c>
      <c r="M40" s="199"/>
      <c r="N40" s="199"/>
      <c r="O40" s="199" t="s">
        <v>376</v>
      </c>
      <c r="P40" s="199"/>
      <c r="Q40" s="213"/>
      <c r="R40" s="214" t="s">
        <v>254</v>
      </c>
      <c r="S40" s="199" t="s">
        <v>254</v>
      </c>
      <c r="T40" s="199" t="s">
        <v>254</v>
      </c>
      <c r="U40" s="204">
        <f t="shared" si="0"/>
        <v>4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259">
        <v>7</v>
      </c>
      <c r="E41" s="196"/>
      <c r="F41" s="196"/>
      <c r="G41" s="196">
        <v>8</v>
      </c>
      <c r="H41" s="196"/>
      <c r="I41" s="205"/>
      <c r="J41" s="247"/>
      <c r="K41" s="260">
        <v>36</v>
      </c>
      <c r="L41" s="210">
        <v>8</v>
      </c>
      <c r="M41" s="196"/>
      <c r="N41" s="196"/>
      <c r="O41" s="196">
        <v>9</v>
      </c>
      <c r="P41" s="196"/>
      <c r="Q41" s="209"/>
      <c r="R41" s="223">
        <f>MAX(D41:I41,L41:Q41)</f>
        <v>9</v>
      </c>
      <c r="S41" s="224">
        <f>MIN(D41:I41,L41:Q41)</f>
        <v>7</v>
      </c>
      <c r="T41" s="224">
        <f>AVERAGE(D41:I41,L41:Q41)</f>
        <v>8</v>
      </c>
      <c r="U41" s="205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240" t="s">
        <v>378</v>
      </c>
      <c r="E42" s="185"/>
      <c r="F42" s="185"/>
      <c r="G42" s="185" t="s">
        <v>373</v>
      </c>
      <c r="H42" s="185"/>
      <c r="I42" s="206"/>
      <c r="J42" s="244"/>
      <c r="K42" s="261">
        <v>37</v>
      </c>
      <c r="L42" s="212" t="s">
        <v>373</v>
      </c>
      <c r="M42" s="185"/>
      <c r="N42" s="185"/>
      <c r="O42" s="185" t="s">
        <v>378</v>
      </c>
      <c r="P42" s="185"/>
      <c r="Q42" s="211"/>
      <c r="R42" s="212" t="s">
        <v>250</v>
      </c>
      <c r="S42" s="185" t="s">
        <v>250</v>
      </c>
      <c r="T42" s="185" t="s">
        <v>250</v>
      </c>
      <c r="U42" s="206">
        <f t="shared" si="0"/>
        <v>4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265">
        <v>10</v>
      </c>
      <c r="E43" s="185"/>
      <c r="F43" s="185"/>
      <c r="G43" s="225">
        <v>11</v>
      </c>
      <c r="H43" s="185"/>
      <c r="I43" s="206"/>
      <c r="J43" s="247"/>
      <c r="K43" s="261">
        <v>38</v>
      </c>
      <c r="L43" s="227">
        <v>11</v>
      </c>
      <c r="M43" s="185"/>
      <c r="N43" s="185"/>
      <c r="O43" s="225">
        <v>12</v>
      </c>
      <c r="P43" s="185"/>
      <c r="Q43" s="211"/>
      <c r="R43" s="227">
        <f>MAX(D43:I43,L43:Q43)</f>
        <v>12</v>
      </c>
      <c r="S43" s="225">
        <f>MIN(D43:I43,L43:Q43)</f>
        <v>10</v>
      </c>
      <c r="T43" s="225">
        <f>AVERAGE(D43:I43,L43:Q43)</f>
        <v>11</v>
      </c>
      <c r="U43" s="206">
        <f t="shared" si="0"/>
        <v>4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240">
        <v>18</v>
      </c>
      <c r="E44" s="185"/>
      <c r="F44" s="185"/>
      <c r="G44" s="185">
        <v>23</v>
      </c>
      <c r="H44" s="185"/>
      <c r="I44" s="206"/>
      <c r="J44" s="247"/>
      <c r="K44" s="261">
        <v>39</v>
      </c>
      <c r="L44" s="212">
        <v>26</v>
      </c>
      <c r="M44" s="185"/>
      <c r="N44" s="185"/>
      <c r="O44" s="185">
        <v>25</v>
      </c>
      <c r="P44" s="185"/>
      <c r="Q44" s="211"/>
      <c r="R44" s="223">
        <f>MAX(D44:I44,L44:Q44)</f>
        <v>26</v>
      </c>
      <c r="S44" s="224">
        <f>MIN(D44:I44,L44:Q44)</f>
        <v>18</v>
      </c>
      <c r="T44" s="224">
        <f>AVERAGE(D44:I44,L44:Q44)</f>
        <v>23</v>
      </c>
      <c r="U44" s="206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262">
        <v>65</v>
      </c>
      <c r="E45" s="199"/>
      <c r="F45" s="199"/>
      <c r="G45" s="199">
        <v>66</v>
      </c>
      <c r="H45" s="199"/>
      <c r="I45" s="204"/>
      <c r="J45" s="250"/>
      <c r="K45" s="263">
        <v>40</v>
      </c>
      <c r="L45" s="214">
        <v>65</v>
      </c>
      <c r="M45" s="199"/>
      <c r="N45" s="199"/>
      <c r="O45" s="199">
        <v>55</v>
      </c>
      <c r="P45" s="199"/>
      <c r="Q45" s="213"/>
      <c r="R45" s="228">
        <f>MAX(D45:I45,L45:Q45)</f>
        <v>66</v>
      </c>
      <c r="S45" s="202">
        <f>MIN(D45:I45,L45:Q45)</f>
        <v>55</v>
      </c>
      <c r="T45" s="202">
        <f>AVERAGE(D45:I45,L45:Q45)</f>
        <v>62.75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259" t="s">
        <v>377</v>
      </c>
      <c r="E46" s="196"/>
      <c r="F46" s="196"/>
      <c r="G46" s="196" t="s">
        <v>387</v>
      </c>
      <c r="H46" s="196"/>
      <c r="I46" s="205"/>
      <c r="J46" s="253"/>
      <c r="K46" s="260">
        <v>41</v>
      </c>
      <c r="L46" s="210" t="s">
        <v>399</v>
      </c>
      <c r="M46" s="196"/>
      <c r="N46" s="196"/>
      <c r="O46" s="196" t="s">
        <v>399</v>
      </c>
      <c r="P46" s="196"/>
      <c r="Q46" s="209"/>
      <c r="R46" s="210" t="s">
        <v>255</v>
      </c>
      <c r="S46" s="196" t="s">
        <v>255</v>
      </c>
      <c r="T46" s="196" t="s">
        <v>255</v>
      </c>
      <c r="U46" s="205">
        <f t="shared" si="0"/>
        <v>4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240">
        <v>9.9999999999999995E-7</v>
      </c>
      <c r="E47" s="185"/>
      <c r="F47" s="316" t="s">
        <v>247</v>
      </c>
      <c r="G47" s="185">
        <v>1.9999999999999999E-6</v>
      </c>
      <c r="H47" s="185">
        <v>1.9999999999999999E-6</v>
      </c>
      <c r="I47" s="206">
        <v>9.9999999999999995E-7</v>
      </c>
      <c r="J47" s="242"/>
      <c r="K47" s="261">
        <v>42</v>
      </c>
      <c r="L47" s="212" t="s">
        <v>247</v>
      </c>
      <c r="M47" s="185"/>
      <c r="N47" s="185"/>
      <c r="O47" s="185" t="s">
        <v>247</v>
      </c>
      <c r="P47" s="185"/>
      <c r="Q47" s="211"/>
      <c r="R47" s="212">
        <v>1.9999999999999999E-6</v>
      </c>
      <c r="S47" s="185" t="s">
        <v>247</v>
      </c>
      <c r="T47" s="239" t="s">
        <v>247</v>
      </c>
      <c r="U47" s="206">
        <f t="shared" si="0"/>
        <v>7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240" t="s">
        <v>247</v>
      </c>
      <c r="E48" s="185"/>
      <c r="F48" s="317" t="s">
        <v>247</v>
      </c>
      <c r="G48" s="185" t="s">
        <v>247</v>
      </c>
      <c r="H48" s="185" t="s">
        <v>247</v>
      </c>
      <c r="I48" s="206" t="s">
        <v>247</v>
      </c>
      <c r="J48" s="242"/>
      <c r="K48" s="261">
        <v>43</v>
      </c>
      <c r="L48" s="212" t="s">
        <v>247</v>
      </c>
      <c r="M48" s="185"/>
      <c r="N48" s="185"/>
      <c r="O48" s="185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206">
        <f t="shared" si="0"/>
        <v>7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240" t="s">
        <v>370</v>
      </c>
      <c r="E49" s="185"/>
      <c r="F49" s="185"/>
      <c r="G49" s="185" t="s">
        <v>381</v>
      </c>
      <c r="H49" s="185"/>
      <c r="I49" s="206"/>
      <c r="J49" s="244"/>
      <c r="K49" s="261">
        <v>44</v>
      </c>
      <c r="L49" s="212" t="s">
        <v>400</v>
      </c>
      <c r="M49" s="185"/>
      <c r="N49" s="185"/>
      <c r="O49" s="185" t="s">
        <v>370</v>
      </c>
      <c r="P49" s="185"/>
      <c r="Q49" s="211"/>
      <c r="R49" s="212" t="s">
        <v>253</v>
      </c>
      <c r="S49" s="185" t="s">
        <v>253</v>
      </c>
      <c r="T49" s="185" t="s">
        <v>253</v>
      </c>
      <c r="U49" s="206">
        <f t="shared" si="0"/>
        <v>4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262" t="s">
        <v>379</v>
      </c>
      <c r="E50" s="199"/>
      <c r="F50" s="199"/>
      <c r="G50" s="199" t="s">
        <v>388</v>
      </c>
      <c r="H50" s="199"/>
      <c r="I50" s="204"/>
      <c r="J50" s="245"/>
      <c r="K50" s="263">
        <v>45</v>
      </c>
      <c r="L50" s="214" t="s">
        <v>401</v>
      </c>
      <c r="M50" s="199"/>
      <c r="N50" s="199"/>
      <c r="O50" s="199" t="s">
        <v>379</v>
      </c>
      <c r="P50" s="199"/>
      <c r="Q50" s="213"/>
      <c r="R50" s="214" t="s">
        <v>256</v>
      </c>
      <c r="S50" s="199" t="s">
        <v>256</v>
      </c>
      <c r="T50" s="199" t="s">
        <v>256</v>
      </c>
      <c r="U50" s="204">
        <f t="shared" si="0"/>
        <v>4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259">
        <v>0.4</v>
      </c>
      <c r="E51" s="196"/>
      <c r="F51" s="196"/>
      <c r="G51" s="196">
        <v>0.5</v>
      </c>
      <c r="H51" s="196"/>
      <c r="I51" s="205"/>
      <c r="J51" s="247"/>
      <c r="K51" s="260">
        <v>46</v>
      </c>
      <c r="L51" s="210">
        <v>0.7</v>
      </c>
      <c r="M51" s="196"/>
      <c r="N51" s="196"/>
      <c r="O51" s="196">
        <v>0.3</v>
      </c>
      <c r="P51" s="196"/>
      <c r="Q51" s="209"/>
      <c r="R51" s="227">
        <f>MAX(D51:I51,L51:Q51)</f>
        <v>0.7</v>
      </c>
      <c r="S51" s="225">
        <f>MIN(D51:I51,L51:Q51)</f>
        <v>0.3</v>
      </c>
      <c r="T51" s="225">
        <f>AVERAGE(D51:I51,L51:Q51)</f>
        <v>0.47500000000000003</v>
      </c>
      <c r="U51" s="205">
        <f t="shared" si="0"/>
        <v>4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265">
        <v>7.1</v>
      </c>
      <c r="E52" s="185"/>
      <c r="F52" s="185"/>
      <c r="G52" s="225">
        <v>7.2</v>
      </c>
      <c r="H52" s="185"/>
      <c r="I52" s="206"/>
      <c r="J52" s="247"/>
      <c r="K52" s="243">
        <v>47</v>
      </c>
      <c r="L52" s="227">
        <v>6.9</v>
      </c>
      <c r="M52" s="185"/>
      <c r="N52" s="185"/>
      <c r="O52" s="225">
        <v>7.1</v>
      </c>
      <c r="P52" s="185"/>
      <c r="Q52" s="211"/>
      <c r="R52" s="227">
        <f>MAX(D52:I52,L52:Q52)</f>
        <v>7.2</v>
      </c>
      <c r="S52" s="225">
        <f>MIN(D52:I52,L52:Q52)</f>
        <v>6.9</v>
      </c>
      <c r="T52" s="225">
        <f>AVERAGE(D52:I52,L52:Q52)</f>
        <v>7.0750000000000011</v>
      </c>
      <c r="U52" s="206">
        <f t="shared" si="0"/>
        <v>4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185" t="s">
        <v>569</v>
      </c>
      <c r="E53" s="185"/>
      <c r="F53" s="185"/>
      <c r="G53" s="185" t="s">
        <v>569</v>
      </c>
      <c r="H53" s="185"/>
      <c r="I53" s="206"/>
      <c r="J53" s="249"/>
      <c r="K53" s="261">
        <v>48</v>
      </c>
      <c r="L53" s="212" t="s">
        <v>569</v>
      </c>
      <c r="M53" s="185"/>
      <c r="N53" s="185"/>
      <c r="O53" s="185" t="s">
        <v>569</v>
      </c>
      <c r="P53" s="185"/>
      <c r="Q53" s="211"/>
      <c r="R53" s="212" t="s">
        <v>569</v>
      </c>
      <c r="S53" s="185" t="s">
        <v>569</v>
      </c>
      <c r="T53" s="185" t="s">
        <v>569</v>
      </c>
      <c r="U53" s="206">
        <f t="shared" si="0"/>
        <v>4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2" t="s">
        <v>569</v>
      </c>
      <c r="E54" s="52"/>
      <c r="F54" s="52"/>
      <c r="G54" s="52" t="s">
        <v>569</v>
      </c>
      <c r="H54" s="52"/>
      <c r="I54" s="53"/>
      <c r="J54" s="175"/>
      <c r="K54" s="105">
        <v>49</v>
      </c>
      <c r="L54" s="54" t="s">
        <v>569</v>
      </c>
      <c r="M54" s="52"/>
      <c r="N54" s="52"/>
      <c r="O54" s="52" t="s">
        <v>569</v>
      </c>
      <c r="P54" s="52"/>
      <c r="Q54" s="55"/>
      <c r="R54" s="54" t="s">
        <v>569</v>
      </c>
      <c r="S54" s="52" t="s">
        <v>569</v>
      </c>
      <c r="T54" s="52" t="s">
        <v>569</v>
      </c>
      <c r="U54" s="53">
        <f t="shared" si="0"/>
        <v>4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/>
      <c r="F55" s="58"/>
      <c r="G55" s="58" t="s">
        <v>262</v>
      </c>
      <c r="H55" s="58"/>
      <c r="I55" s="36"/>
      <c r="J55" s="174"/>
      <c r="K55" s="8">
        <v>50</v>
      </c>
      <c r="L55" s="59" t="s">
        <v>262</v>
      </c>
      <c r="M55" s="58"/>
      <c r="N55" s="58"/>
      <c r="O55" s="58" t="s">
        <v>262</v>
      </c>
      <c r="P55" s="58"/>
      <c r="Q55" s="60"/>
      <c r="R55" s="59" t="s">
        <v>262</v>
      </c>
      <c r="S55" s="58" t="s">
        <v>262</v>
      </c>
      <c r="T55" s="58" t="s">
        <v>262</v>
      </c>
      <c r="U55" s="36">
        <f t="shared" si="0"/>
        <v>4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/>
      <c r="F56" s="69"/>
      <c r="G56" s="69" t="s">
        <v>252</v>
      </c>
      <c r="H56" s="69"/>
      <c r="I56" s="70"/>
      <c r="J56" s="178"/>
      <c r="K56" s="8">
        <v>51</v>
      </c>
      <c r="L56" s="59" t="s">
        <v>252</v>
      </c>
      <c r="M56" s="58"/>
      <c r="N56" s="58"/>
      <c r="O56" s="58" t="s">
        <v>252</v>
      </c>
      <c r="P56" s="58"/>
      <c r="Q56" s="60"/>
      <c r="R56" s="59" t="s">
        <v>252</v>
      </c>
      <c r="S56" s="58" t="s">
        <v>252</v>
      </c>
      <c r="T56" s="58" t="s">
        <v>252</v>
      </c>
      <c r="U56" s="36">
        <f t="shared" si="0"/>
        <v>4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941" priority="43" stopIfTrue="1">
      <formula>J9=1</formula>
    </cfRule>
  </conditionalFormatting>
  <conditionalFormatting sqref="W21">
    <cfRule type="expression" dxfId="940" priority="3" stopIfTrue="1">
      <formula>$W$20=15</formula>
    </cfRule>
  </conditionalFormatting>
  <conditionalFormatting sqref="W24">
    <cfRule type="expression" dxfId="939" priority="1" stopIfTrue="1">
      <formula>$W$20=15</formula>
    </cfRule>
  </conditionalFormatting>
  <conditionalFormatting sqref="W28:W29">
    <cfRule type="expression" dxfId="938" priority="2" stopIfTrue="1">
      <formula>$W$20=15</formula>
    </cfRule>
  </conditionalFormatting>
  <conditionalFormatting sqref="W30:W31">
    <cfRule type="expression" dxfId="937" priority="14" stopIfTrue="1">
      <formula>$W$20=16</formula>
    </cfRule>
  </conditionalFormatting>
  <conditionalFormatting sqref="W32:W33">
    <cfRule type="expression" dxfId="936" priority="13" stopIfTrue="1">
      <formula>$W$20=17</formula>
    </cfRule>
  </conditionalFormatting>
  <conditionalFormatting sqref="W34:W35">
    <cfRule type="expression" dxfId="935" priority="12" stopIfTrue="1">
      <formula>$W$20=18</formula>
    </cfRule>
  </conditionalFormatting>
  <conditionalFormatting sqref="W36:W37">
    <cfRule type="expression" dxfId="934" priority="11" stopIfTrue="1">
      <formula>$W$20=19</formula>
    </cfRule>
  </conditionalFormatting>
  <conditionalFormatting sqref="W38:W39">
    <cfRule type="expression" dxfId="933" priority="5" stopIfTrue="1">
      <formula>$W$20=24</formula>
    </cfRule>
  </conditionalFormatting>
  <conditionalFormatting sqref="W40:W42">
    <cfRule type="expression" dxfId="932" priority="9" stopIfTrue="1">
      <formula>$W$20=23</formula>
    </cfRule>
  </conditionalFormatting>
  <conditionalFormatting sqref="W43:W44">
    <cfRule type="expression" dxfId="931" priority="8" stopIfTrue="1">
      <formula>$W$20=24</formula>
    </cfRule>
  </conditionalFormatting>
  <conditionalFormatting sqref="W45:W46">
    <cfRule type="expression" dxfId="930" priority="7" stopIfTrue="1">
      <formula>$W$20=25</formula>
    </cfRule>
  </conditionalFormatting>
  <conditionalFormatting sqref="W47">
    <cfRule type="expression" dxfId="929" priority="6" stopIfTrue="1">
      <formula>$W$20=27</formula>
    </cfRule>
  </conditionalFormatting>
  <conditionalFormatting sqref="W49:W50">
    <cfRule type="expression" dxfId="928" priority="46" stopIfTrue="1">
      <formula>$W$20=24</formula>
    </cfRule>
  </conditionalFormatting>
  <conditionalFormatting sqref="W51:W52">
    <cfRule type="expression" dxfId="927" priority="47" stopIfTrue="1">
      <formula>$W$20=25</formula>
    </cfRule>
  </conditionalFormatting>
  <conditionalFormatting sqref="W53:W54">
    <cfRule type="expression" dxfId="926" priority="48" stopIfTrue="1">
      <formula>$W$20=26</formula>
    </cfRule>
  </conditionalFormatting>
  <conditionalFormatting sqref="W55">
    <cfRule type="expression" dxfId="925" priority="49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1">
    <tabColor theme="9" tint="0.59999389629810485"/>
  </sheetPr>
  <dimension ref="A1:Z60"/>
  <sheetViews>
    <sheetView view="pageBreakPreview" zoomScaleNormal="11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306</v>
      </c>
      <c r="B1" s="24"/>
      <c r="C1" s="24"/>
      <c r="F1" s="26"/>
      <c r="G1" s="26"/>
      <c r="H1" s="27">
        <v>60</v>
      </c>
      <c r="J1" s="23" t="str">
        <f>A1</f>
        <v>第１章基準項目／柿崎区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184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柿崎川浄水場原水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>
        <v>7.8</v>
      </c>
      <c r="D5" s="38"/>
      <c r="E5" s="38">
        <v>16.2</v>
      </c>
      <c r="F5" s="38">
        <v>17</v>
      </c>
      <c r="G5" s="38">
        <v>21</v>
      </c>
      <c r="H5" s="39">
        <v>21.8</v>
      </c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21.8</v>
      </c>
      <c r="R5" s="38">
        <f>MIN(C5:H5,K5:P5)</f>
        <v>7.8</v>
      </c>
      <c r="S5" s="38">
        <f>AVERAGE(C5:H5,K5:P5)</f>
        <v>16.759999999999998</v>
      </c>
      <c r="T5" s="36">
        <f>COUNTA(C5:H5,K5:P5)</f>
        <v>5</v>
      </c>
      <c r="V5" s="319"/>
    </row>
    <row r="6" spans="1:22" ht="14.25" customHeight="1">
      <c r="A6" s="10">
        <v>1</v>
      </c>
      <c r="B6" s="157" t="s">
        <v>170</v>
      </c>
      <c r="C6" s="47">
        <v>42</v>
      </c>
      <c r="D6" s="196"/>
      <c r="E6" s="196"/>
      <c r="F6" s="196">
        <v>60</v>
      </c>
      <c r="G6" s="196"/>
      <c r="H6" s="205"/>
      <c r="I6" s="250"/>
      <c r="J6" s="248">
        <v>1</v>
      </c>
      <c r="K6" s="210"/>
      <c r="L6" s="196"/>
      <c r="M6" s="196"/>
      <c r="N6" s="196"/>
      <c r="O6" s="196"/>
      <c r="P6" s="209"/>
      <c r="Q6" s="266">
        <f>MAX(C6:H6,K6:P6)</f>
        <v>60</v>
      </c>
      <c r="R6" s="267">
        <f>MIN(C6:H6,K6:P6)</f>
        <v>42</v>
      </c>
      <c r="S6" s="267">
        <f>AVERAGE(C6:H6,K6:P6)</f>
        <v>51</v>
      </c>
      <c r="T6" s="46">
        <f t="shared" ref="T6:T57" si="0">COUNTA(C6:H6,K6:P6)</f>
        <v>2</v>
      </c>
      <c r="V6" s="319"/>
    </row>
    <row r="7" spans="1:22" ht="14.25" customHeight="1">
      <c r="A7" s="11">
        <v>2</v>
      </c>
      <c r="B7" s="158" t="s">
        <v>171</v>
      </c>
      <c r="C7" s="54" t="s">
        <v>257</v>
      </c>
      <c r="D7" s="185"/>
      <c r="E7" s="185"/>
      <c r="F7" s="185" t="s">
        <v>257</v>
      </c>
      <c r="G7" s="185"/>
      <c r="H7" s="206"/>
      <c r="I7" s="249"/>
      <c r="J7" s="243">
        <v>2</v>
      </c>
      <c r="K7" s="212"/>
      <c r="L7" s="185"/>
      <c r="M7" s="185"/>
      <c r="N7" s="185"/>
      <c r="O7" s="185"/>
      <c r="P7" s="211"/>
      <c r="Q7" s="210" t="s">
        <v>257</v>
      </c>
      <c r="R7" s="196" t="s">
        <v>257</v>
      </c>
      <c r="S7" s="196" t="s">
        <v>257</v>
      </c>
      <c r="T7" s="53">
        <f t="shared" si="0"/>
        <v>2</v>
      </c>
      <c r="V7" s="319"/>
    </row>
    <row r="8" spans="1:22" ht="14.25" customHeight="1">
      <c r="A8" s="11">
        <v>3</v>
      </c>
      <c r="B8" s="158" t="s">
        <v>74</v>
      </c>
      <c r="C8" s="54" t="s">
        <v>402</v>
      </c>
      <c r="D8" s="185"/>
      <c r="E8" s="185"/>
      <c r="F8" s="185" t="s">
        <v>402</v>
      </c>
      <c r="G8" s="185"/>
      <c r="H8" s="206"/>
      <c r="I8" s="244"/>
      <c r="J8" s="243">
        <v>3</v>
      </c>
      <c r="K8" s="212"/>
      <c r="L8" s="185"/>
      <c r="M8" s="185"/>
      <c r="N8" s="185"/>
      <c r="O8" s="185"/>
      <c r="P8" s="211"/>
      <c r="Q8" s="212" t="s">
        <v>248</v>
      </c>
      <c r="R8" s="185" t="s">
        <v>248</v>
      </c>
      <c r="S8" s="185" t="s">
        <v>248</v>
      </c>
      <c r="T8" s="53">
        <f t="shared" si="0"/>
        <v>2</v>
      </c>
      <c r="V8" s="319"/>
    </row>
    <row r="9" spans="1:22" ht="14.25" customHeight="1">
      <c r="A9" s="11">
        <v>4</v>
      </c>
      <c r="B9" s="158" t="s">
        <v>75</v>
      </c>
      <c r="C9" s="54" t="s">
        <v>403</v>
      </c>
      <c r="D9" s="185"/>
      <c r="E9" s="185"/>
      <c r="F9" s="185" t="s">
        <v>403</v>
      </c>
      <c r="G9" s="185"/>
      <c r="H9" s="206"/>
      <c r="I9" s="268"/>
      <c r="J9" s="243">
        <v>4</v>
      </c>
      <c r="K9" s="212"/>
      <c r="L9" s="185"/>
      <c r="M9" s="185"/>
      <c r="N9" s="185"/>
      <c r="O9" s="185"/>
      <c r="P9" s="211"/>
      <c r="Q9" s="212" t="s">
        <v>249</v>
      </c>
      <c r="R9" s="185" t="s">
        <v>249</v>
      </c>
      <c r="S9" s="185" t="s">
        <v>249</v>
      </c>
      <c r="T9" s="53">
        <f t="shared" si="0"/>
        <v>2</v>
      </c>
      <c r="V9" s="319"/>
    </row>
    <row r="10" spans="1:22" ht="14.25" customHeight="1" thickBot="1">
      <c r="A10" s="8">
        <v>5</v>
      </c>
      <c r="B10" s="156" t="s">
        <v>76</v>
      </c>
      <c r="C10" s="59" t="s">
        <v>390</v>
      </c>
      <c r="D10" s="199"/>
      <c r="E10" s="199"/>
      <c r="F10" s="199" t="s">
        <v>390</v>
      </c>
      <c r="G10" s="199"/>
      <c r="H10" s="204"/>
      <c r="I10" s="244"/>
      <c r="J10" s="246">
        <v>5</v>
      </c>
      <c r="K10" s="214"/>
      <c r="L10" s="199"/>
      <c r="M10" s="199"/>
      <c r="N10" s="199"/>
      <c r="O10" s="199"/>
      <c r="P10" s="213"/>
      <c r="Q10" s="214" t="s">
        <v>245</v>
      </c>
      <c r="R10" s="199" t="s">
        <v>245</v>
      </c>
      <c r="S10" s="199" t="s">
        <v>245</v>
      </c>
      <c r="T10" s="36">
        <f t="shared" si="0"/>
        <v>2</v>
      </c>
      <c r="V10" s="320"/>
    </row>
    <row r="11" spans="1:22" ht="14.25" customHeight="1">
      <c r="A11" s="10">
        <v>6</v>
      </c>
      <c r="B11" s="157" t="s">
        <v>77</v>
      </c>
      <c r="C11" s="47" t="s">
        <v>404</v>
      </c>
      <c r="D11" s="196"/>
      <c r="E11" s="196"/>
      <c r="F11" s="196" t="s">
        <v>390</v>
      </c>
      <c r="G11" s="196"/>
      <c r="H11" s="205"/>
      <c r="I11" s="244"/>
      <c r="J11" s="248">
        <v>6</v>
      </c>
      <c r="K11" s="210"/>
      <c r="L11" s="196"/>
      <c r="M11" s="196"/>
      <c r="N11" s="196"/>
      <c r="O11" s="196"/>
      <c r="P11" s="209"/>
      <c r="Q11" s="210" t="s">
        <v>245</v>
      </c>
      <c r="R11" s="196" t="s">
        <v>245</v>
      </c>
      <c r="S11" s="196" t="s">
        <v>245</v>
      </c>
      <c r="T11" s="46">
        <f t="shared" si="0"/>
        <v>2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 t="s">
        <v>390</v>
      </c>
      <c r="D12" s="185"/>
      <c r="E12" s="185"/>
      <c r="F12" s="185" t="s">
        <v>390</v>
      </c>
      <c r="G12" s="185"/>
      <c r="H12" s="206"/>
      <c r="I12" s="244"/>
      <c r="J12" s="243">
        <v>7</v>
      </c>
      <c r="K12" s="212"/>
      <c r="L12" s="185"/>
      <c r="M12" s="185"/>
      <c r="N12" s="185"/>
      <c r="O12" s="185"/>
      <c r="P12" s="211"/>
      <c r="Q12" s="212" t="s">
        <v>245</v>
      </c>
      <c r="R12" s="185" t="s">
        <v>245</v>
      </c>
      <c r="S12" s="185" t="s">
        <v>245</v>
      </c>
      <c r="T12" s="53">
        <f t="shared" si="0"/>
        <v>2</v>
      </c>
      <c r="V12" s="319"/>
    </row>
    <row r="13" spans="1:22" ht="14.25" customHeight="1" thickBot="1">
      <c r="A13" s="11">
        <v>8</v>
      </c>
      <c r="B13" s="158" t="s">
        <v>79</v>
      </c>
      <c r="C13" s="54" t="s">
        <v>400</v>
      </c>
      <c r="D13" s="185"/>
      <c r="E13" s="185"/>
      <c r="F13" s="185" t="s">
        <v>400</v>
      </c>
      <c r="G13" s="185"/>
      <c r="H13" s="206"/>
      <c r="I13" s="244"/>
      <c r="J13" s="243">
        <v>8</v>
      </c>
      <c r="K13" s="212"/>
      <c r="L13" s="185"/>
      <c r="M13" s="185"/>
      <c r="N13" s="185"/>
      <c r="O13" s="185"/>
      <c r="P13" s="211"/>
      <c r="Q13" s="212" t="s">
        <v>253</v>
      </c>
      <c r="R13" s="185" t="s">
        <v>253</v>
      </c>
      <c r="S13" s="185" t="s">
        <v>253</v>
      </c>
      <c r="T13" s="53">
        <f t="shared" si="0"/>
        <v>2</v>
      </c>
      <c r="V13" s="320"/>
    </row>
    <row r="14" spans="1:22" ht="14.25" customHeight="1">
      <c r="A14" s="11">
        <v>9</v>
      </c>
      <c r="B14" s="158" t="s">
        <v>193</v>
      </c>
      <c r="C14" s="54" t="s">
        <v>244</v>
      </c>
      <c r="D14" s="185"/>
      <c r="E14" s="185"/>
      <c r="F14" s="185" t="s">
        <v>244</v>
      </c>
      <c r="G14" s="185"/>
      <c r="H14" s="206"/>
      <c r="I14" s="244"/>
      <c r="J14" s="243">
        <v>9</v>
      </c>
      <c r="K14" s="212"/>
      <c r="L14" s="185"/>
      <c r="M14" s="185"/>
      <c r="N14" s="185"/>
      <c r="O14" s="185"/>
      <c r="P14" s="211"/>
      <c r="Q14" s="212" t="s">
        <v>244</v>
      </c>
      <c r="R14" s="185" t="s">
        <v>244</v>
      </c>
      <c r="S14" s="185" t="s">
        <v>244</v>
      </c>
      <c r="T14" s="53">
        <f t="shared" si="0"/>
        <v>2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 t="s">
        <v>245</v>
      </c>
      <c r="D15" s="199"/>
      <c r="E15" s="199"/>
      <c r="F15" s="199" t="s">
        <v>245</v>
      </c>
      <c r="G15" s="199"/>
      <c r="H15" s="204"/>
      <c r="I15" s="244"/>
      <c r="J15" s="246">
        <v>10</v>
      </c>
      <c r="K15" s="214"/>
      <c r="L15" s="199"/>
      <c r="M15" s="199"/>
      <c r="N15" s="199"/>
      <c r="O15" s="199"/>
      <c r="P15" s="213"/>
      <c r="Q15" s="214" t="s">
        <v>245</v>
      </c>
      <c r="R15" s="199" t="s">
        <v>245</v>
      </c>
      <c r="S15" s="199" t="s">
        <v>245</v>
      </c>
      <c r="T15" s="36">
        <f t="shared" si="0"/>
        <v>2</v>
      </c>
      <c r="V15" s="319"/>
    </row>
    <row r="16" spans="1:22" ht="14.25" customHeight="1" thickBot="1">
      <c r="A16" s="10">
        <v>11</v>
      </c>
      <c r="B16" s="157" t="s">
        <v>81</v>
      </c>
      <c r="C16" s="47">
        <v>0.2</v>
      </c>
      <c r="D16" s="196"/>
      <c r="E16" s="196"/>
      <c r="F16" s="196" t="s">
        <v>252</v>
      </c>
      <c r="G16" s="196"/>
      <c r="H16" s="205"/>
      <c r="I16" s="247"/>
      <c r="J16" s="248">
        <v>11</v>
      </c>
      <c r="K16" s="210"/>
      <c r="L16" s="196"/>
      <c r="M16" s="196"/>
      <c r="N16" s="196"/>
      <c r="O16" s="196"/>
      <c r="P16" s="209"/>
      <c r="Q16" s="210">
        <v>0.2</v>
      </c>
      <c r="R16" s="196" t="s">
        <v>252</v>
      </c>
      <c r="S16" s="201">
        <v>0.1</v>
      </c>
      <c r="T16" s="46">
        <f>COUNTA(C16:H16,K16:P16)</f>
        <v>2</v>
      </c>
      <c r="V16" s="320"/>
    </row>
    <row r="17" spans="1:22" ht="14.25" customHeight="1">
      <c r="A17" s="11">
        <v>12</v>
      </c>
      <c r="B17" s="158" t="s">
        <v>82</v>
      </c>
      <c r="C17" s="54" t="s">
        <v>405</v>
      </c>
      <c r="D17" s="185"/>
      <c r="E17" s="185"/>
      <c r="F17" s="185" t="s">
        <v>371</v>
      </c>
      <c r="G17" s="185"/>
      <c r="H17" s="206"/>
      <c r="I17" s="253"/>
      <c r="J17" s="243">
        <v>12</v>
      </c>
      <c r="K17" s="212"/>
      <c r="L17" s="185"/>
      <c r="M17" s="185"/>
      <c r="N17" s="185"/>
      <c r="O17" s="185"/>
      <c r="P17" s="211"/>
      <c r="Q17" s="212" t="s">
        <v>251</v>
      </c>
      <c r="R17" s="185" t="s">
        <v>251</v>
      </c>
      <c r="S17" s="185" t="s">
        <v>251</v>
      </c>
      <c r="T17" s="53">
        <f t="shared" si="0"/>
        <v>2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 t="s">
        <v>406</v>
      </c>
      <c r="D18" s="185"/>
      <c r="E18" s="185"/>
      <c r="F18" s="185" t="s">
        <v>372</v>
      </c>
      <c r="G18" s="185"/>
      <c r="H18" s="206"/>
      <c r="I18" s="247"/>
      <c r="J18" s="243">
        <v>13</v>
      </c>
      <c r="K18" s="212"/>
      <c r="L18" s="185"/>
      <c r="M18" s="185"/>
      <c r="N18" s="185"/>
      <c r="O18" s="185"/>
      <c r="P18" s="211"/>
      <c r="Q18" s="212" t="s">
        <v>252</v>
      </c>
      <c r="R18" s="185" t="s">
        <v>252</v>
      </c>
      <c r="S18" s="185" t="s">
        <v>252</v>
      </c>
      <c r="T18" s="53">
        <f t="shared" si="0"/>
        <v>2</v>
      </c>
      <c r="V18" s="319"/>
    </row>
    <row r="19" spans="1:22" ht="14.25" customHeight="1">
      <c r="A19" s="11">
        <v>14</v>
      </c>
      <c r="B19" s="158" t="s">
        <v>177</v>
      </c>
      <c r="C19" s="54" t="s">
        <v>246</v>
      </c>
      <c r="D19" s="185"/>
      <c r="E19" s="185"/>
      <c r="F19" s="185" t="s">
        <v>246</v>
      </c>
      <c r="G19" s="185"/>
      <c r="H19" s="206"/>
      <c r="I19" s="245"/>
      <c r="J19" s="261">
        <v>14</v>
      </c>
      <c r="K19" s="212"/>
      <c r="L19" s="185"/>
      <c r="M19" s="185"/>
      <c r="N19" s="185"/>
      <c r="O19" s="185"/>
      <c r="P19" s="211"/>
      <c r="Q19" s="212" t="s">
        <v>246</v>
      </c>
      <c r="R19" s="185" t="s">
        <v>246</v>
      </c>
      <c r="S19" s="185" t="s">
        <v>246</v>
      </c>
      <c r="T19" s="53">
        <f t="shared" si="0"/>
        <v>2</v>
      </c>
      <c r="V19" s="319"/>
    </row>
    <row r="20" spans="1:22" ht="14.25" customHeight="1" thickBot="1">
      <c r="A20" s="8">
        <v>15</v>
      </c>
      <c r="B20" s="156" t="s">
        <v>84</v>
      </c>
      <c r="C20" s="59" t="s">
        <v>407</v>
      </c>
      <c r="D20" s="199"/>
      <c r="E20" s="199"/>
      <c r="F20" s="199" t="s">
        <v>408</v>
      </c>
      <c r="G20" s="199"/>
      <c r="H20" s="204"/>
      <c r="I20" s="244"/>
      <c r="J20" s="263">
        <v>15</v>
      </c>
      <c r="K20" s="214"/>
      <c r="L20" s="199"/>
      <c r="M20" s="199"/>
      <c r="N20" s="199"/>
      <c r="O20" s="199"/>
      <c r="P20" s="213"/>
      <c r="Q20" s="214" t="s">
        <v>250</v>
      </c>
      <c r="R20" s="199" t="s">
        <v>250</v>
      </c>
      <c r="S20" s="199" t="s">
        <v>250</v>
      </c>
      <c r="T20" s="36">
        <f t="shared" si="0"/>
        <v>2</v>
      </c>
      <c r="V20" s="27">
        <v>11</v>
      </c>
    </row>
    <row r="21" spans="1:22" ht="26.85" customHeight="1">
      <c r="A21" s="10">
        <v>16</v>
      </c>
      <c r="B21" s="159" t="s">
        <v>85</v>
      </c>
      <c r="C21" s="47" t="s">
        <v>409</v>
      </c>
      <c r="D21" s="196"/>
      <c r="E21" s="196"/>
      <c r="F21" s="196" t="s">
        <v>409</v>
      </c>
      <c r="G21" s="196"/>
      <c r="H21" s="205"/>
      <c r="I21" s="244"/>
      <c r="J21" s="260">
        <v>16</v>
      </c>
      <c r="K21" s="210"/>
      <c r="L21" s="196"/>
      <c r="M21" s="196"/>
      <c r="N21" s="196"/>
      <c r="O21" s="196"/>
      <c r="P21" s="209"/>
      <c r="Q21" s="210" t="s">
        <v>244</v>
      </c>
      <c r="R21" s="196" t="s">
        <v>244</v>
      </c>
      <c r="S21" s="196" t="s">
        <v>244</v>
      </c>
      <c r="T21" s="46">
        <f t="shared" si="0"/>
        <v>2</v>
      </c>
      <c r="V21" s="318" t="s">
        <v>167</v>
      </c>
    </row>
    <row r="22" spans="1:22" ht="14.25" customHeight="1">
      <c r="A22" s="11">
        <v>17</v>
      </c>
      <c r="B22" s="158" t="s">
        <v>86</v>
      </c>
      <c r="C22" s="54" t="s">
        <v>400</v>
      </c>
      <c r="D22" s="185"/>
      <c r="E22" s="185"/>
      <c r="F22" s="185" t="s">
        <v>385</v>
      </c>
      <c r="G22" s="185"/>
      <c r="H22" s="206"/>
      <c r="I22" s="244"/>
      <c r="J22" s="261">
        <v>17</v>
      </c>
      <c r="K22" s="212"/>
      <c r="L22" s="185"/>
      <c r="M22" s="185"/>
      <c r="N22" s="185"/>
      <c r="O22" s="185"/>
      <c r="P22" s="211"/>
      <c r="Q22" s="212" t="s">
        <v>253</v>
      </c>
      <c r="R22" s="185" t="s">
        <v>253</v>
      </c>
      <c r="S22" s="185" t="s">
        <v>253</v>
      </c>
      <c r="T22" s="53">
        <f t="shared" si="0"/>
        <v>2</v>
      </c>
      <c r="V22" s="319"/>
    </row>
    <row r="23" spans="1:22" ht="14.25" customHeight="1" thickBot="1">
      <c r="A23" s="11">
        <v>18</v>
      </c>
      <c r="B23" s="158" t="s">
        <v>87</v>
      </c>
      <c r="C23" s="54" t="s">
        <v>390</v>
      </c>
      <c r="D23" s="185"/>
      <c r="E23" s="185"/>
      <c r="F23" s="185" t="s">
        <v>390</v>
      </c>
      <c r="G23" s="185"/>
      <c r="H23" s="206"/>
      <c r="I23" s="244"/>
      <c r="J23" s="261">
        <v>18</v>
      </c>
      <c r="K23" s="212"/>
      <c r="L23" s="185"/>
      <c r="M23" s="185"/>
      <c r="N23" s="185"/>
      <c r="O23" s="185"/>
      <c r="P23" s="211"/>
      <c r="Q23" s="212" t="s">
        <v>245</v>
      </c>
      <c r="R23" s="185" t="s">
        <v>245</v>
      </c>
      <c r="S23" s="185" t="s">
        <v>245</v>
      </c>
      <c r="T23" s="53">
        <f t="shared" si="0"/>
        <v>2</v>
      </c>
      <c r="V23" s="320"/>
    </row>
    <row r="24" spans="1:22" ht="14.25" customHeight="1">
      <c r="A24" s="11">
        <v>19</v>
      </c>
      <c r="B24" s="158" t="s">
        <v>88</v>
      </c>
      <c r="C24" s="54" t="s">
        <v>390</v>
      </c>
      <c r="D24" s="185"/>
      <c r="E24" s="185"/>
      <c r="F24" s="185" t="s">
        <v>390</v>
      </c>
      <c r="G24" s="185"/>
      <c r="H24" s="206"/>
      <c r="I24" s="244"/>
      <c r="J24" s="261">
        <v>19</v>
      </c>
      <c r="K24" s="212"/>
      <c r="L24" s="185"/>
      <c r="M24" s="185"/>
      <c r="N24" s="185"/>
      <c r="O24" s="185"/>
      <c r="P24" s="211"/>
      <c r="Q24" s="212" t="s">
        <v>245</v>
      </c>
      <c r="R24" s="185" t="s">
        <v>245</v>
      </c>
      <c r="S24" s="185" t="s">
        <v>245</v>
      </c>
      <c r="T24" s="53">
        <f t="shared" si="0"/>
        <v>2</v>
      </c>
      <c r="V24" s="318" t="s">
        <v>270</v>
      </c>
    </row>
    <row r="25" spans="1:22" ht="14.25" customHeight="1">
      <c r="A25" s="8">
        <v>20</v>
      </c>
      <c r="B25" s="156" t="s">
        <v>89</v>
      </c>
      <c r="C25" s="59" t="s">
        <v>390</v>
      </c>
      <c r="D25" s="199"/>
      <c r="E25" s="199"/>
      <c r="F25" s="199" t="s">
        <v>390</v>
      </c>
      <c r="G25" s="199"/>
      <c r="H25" s="204"/>
      <c r="I25" s="244"/>
      <c r="J25" s="263">
        <v>20</v>
      </c>
      <c r="K25" s="214"/>
      <c r="L25" s="199"/>
      <c r="M25" s="199"/>
      <c r="N25" s="199"/>
      <c r="O25" s="199"/>
      <c r="P25" s="213"/>
      <c r="Q25" s="214" t="s">
        <v>245</v>
      </c>
      <c r="R25" s="199" t="s">
        <v>245</v>
      </c>
      <c r="S25" s="199" t="s">
        <v>245</v>
      </c>
      <c r="T25" s="36">
        <f t="shared" si="0"/>
        <v>2</v>
      </c>
      <c r="V25" s="319"/>
    </row>
    <row r="26" spans="1:22" ht="14.25" customHeight="1">
      <c r="A26" s="10">
        <v>21</v>
      </c>
      <c r="B26" s="157" t="s">
        <v>178</v>
      </c>
      <c r="C26" s="47"/>
      <c r="D26" s="196"/>
      <c r="E26" s="196"/>
      <c r="F26" s="196"/>
      <c r="G26" s="196"/>
      <c r="H26" s="205"/>
      <c r="I26" s="253"/>
      <c r="J26" s="260">
        <v>21</v>
      </c>
      <c r="K26" s="210"/>
      <c r="L26" s="196"/>
      <c r="M26" s="196"/>
      <c r="N26" s="196"/>
      <c r="O26" s="196"/>
      <c r="P26" s="209"/>
      <c r="Q26" s="210"/>
      <c r="R26" s="196"/>
      <c r="S26" s="196"/>
      <c r="T26" s="46">
        <f t="shared" si="0"/>
        <v>0</v>
      </c>
      <c r="V26" s="319"/>
    </row>
    <row r="27" spans="1:22" ht="14.25" customHeight="1" thickBot="1">
      <c r="A27" s="11">
        <v>22</v>
      </c>
      <c r="B27" s="158" t="s">
        <v>90</v>
      </c>
      <c r="C27" s="54"/>
      <c r="D27" s="185"/>
      <c r="E27" s="185"/>
      <c r="F27" s="185"/>
      <c r="G27" s="185"/>
      <c r="H27" s="206"/>
      <c r="I27" s="244"/>
      <c r="J27" s="261">
        <v>22</v>
      </c>
      <c r="K27" s="212"/>
      <c r="L27" s="185"/>
      <c r="M27" s="185"/>
      <c r="N27" s="185"/>
      <c r="O27" s="185"/>
      <c r="P27" s="211"/>
      <c r="Q27" s="212"/>
      <c r="R27" s="185"/>
      <c r="S27" s="185"/>
      <c r="T27" s="53">
        <f t="shared" si="0"/>
        <v>0</v>
      </c>
      <c r="V27" s="320"/>
    </row>
    <row r="28" spans="1:22" ht="14.25" customHeight="1">
      <c r="A28" s="11">
        <v>23</v>
      </c>
      <c r="B28" s="158" t="s">
        <v>91</v>
      </c>
      <c r="C28" s="54"/>
      <c r="D28" s="185"/>
      <c r="E28" s="185"/>
      <c r="F28" s="185"/>
      <c r="G28" s="185"/>
      <c r="H28" s="206"/>
      <c r="I28" s="244"/>
      <c r="J28" s="261">
        <v>23</v>
      </c>
      <c r="K28" s="212"/>
      <c r="L28" s="185"/>
      <c r="M28" s="185"/>
      <c r="N28" s="185"/>
      <c r="O28" s="185"/>
      <c r="P28" s="211"/>
      <c r="Q28" s="212"/>
      <c r="R28" s="185"/>
      <c r="S28" s="185"/>
      <c r="T28" s="53">
        <f t="shared" si="0"/>
        <v>0</v>
      </c>
      <c r="V28" s="337" t="s">
        <v>267</v>
      </c>
    </row>
    <row r="29" spans="1:22" ht="14.25" customHeight="1" thickBot="1">
      <c r="A29" s="11">
        <v>24</v>
      </c>
      <c r="B29" s="158" t="s">
        <v>92</v>
      </c>
      <c r="C29" s="54"/>
      <c r="D29" s="185"/>
      <c r="E29" s="185"/>
      <c r="F29" s="185"/>
      <c r="G29" s="185"/>
      <c r="H29" s="206"/>
      <c r="I29" s="244"/>
      <c r="J29" s="261">
        <v>24</v>
      </c>
      <c r="K29" s="212"/>
      <c r="L29" s="185"/>
      <c r="M29" s="185"/>
      <c r="N29" s="185"/>
      <c r="O29" s="185"/>
      <c r="P29" s="211"/>
      <c r="Q29" s="212"/>
      <c r="R29" s="185"/>
      <c r="S29" s="185"/>
      <c r="T29" s="53">
        <f t="shared" si="0"/>
        <v>0</v>
      </c>
      <c r="V29" s="328"/>
    </row>
    <row r="30" spans="1:22" ht="14.25" customHeight="1">
      <c r="A30" s="8">
        <v>25</v>
      </c>
      <c r="B30" s="156" t="s">
        <v>93</v>
      </c>
      <c r="C30" s="59"/>
      <c r="D30" s="199"/>
      <c r="E30" s="199"/>
      <c r="F30" s="199"/>
      <c r="G30" s="199"/>
      <c r="H30" s="204"/>
      <c r="I30" s="244"/>
      <c r="J30" s="263">
        <v>25</v>
      </c>
      <c r="K30" s="214"/>
      <c r="L30" s="199"/>
      <c r="M30" s="199"/>
      <c r="N30" s="199"/>
      <c r="O30" s="199"/>
      <c r="P30" s="213"/>
      <c r="Q30" s="214"/>
      <c r="R30" s="199"/>
      <c r="S30" s="199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196"/>
      <c r="E31" s="196"/>
      <c r="F31" s="196"/>
      <c r="G31" s="196"/>
      <c r="H31" s="205"/>
      <c r="I31" s="244"/>
      <c r="J31" s="260">
        <v>26</v>
      </c>
      <c r="K31" s="210"/>
      <c r="L31" s="196"/>
      <c r="M31" s="196"/>
      <c r="N31" s="196"/>
      <c r="O31" s="196"/>
      <c r="P31" s="209"/>
      <c r="Q31" s="210"/>
      <c r="R31" s="196"/>
      <c r="S31" s="196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185"/>
      <c r="E32" s="185"/>
      <c r="F32" s="185"/>
      <c r="G32" s="185"/>
      <c r="H32" s="206"/>
      <c r="I32" s="244"/>
      <c r="J32" s="261">
        <v>27</v>
      </c>
      <c r="K32" s="212"/>
      <c r="L32" s="185"/>
      <c r="M32" s="185"/>
      <c r="N32" s="185"/>
      <c r="O32" s="185"/>
      <c r="P32" s="211"/>
      <c r="Q32" s="212"/>
      <c r="R32" s="185"/>
      <c r="S32" s="185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185"/>
      <c r="E33" s="185"/>
      <c r="F33" s="185"/>
      <c r="G33" s="185"/>
      <c r="H33" s="206"/>
      <c r="I33" s="253"/>
      <c r="J33" s="261">
        <v>28</v>
      </c>
      <c r="K33" s="212"/>
      <c r="L33" s="185"/>
      <c r="M33" s="185"/>
      <c r="N33" s="185"/>
      <c r="O33" s="185"/>
      <c r="P33" s="211"/>
      <c r="Q33" s="212"/>
      <c r="R33" s="185"/>
      <c r="S33" s="185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185"/>
      <c r="E34" s="185"/>
      <c r="F34" s="185"/>
      <c r="G34" s="185"/>
      <c r="H34" s="206"/>
      <c r="I34" s="244"/>
      <c r="J34" s="261">
        <v>29</v>
      </c>
      <c r="K34" s="212"/>
      <c r="L34" s="185"/>
      <c r="M34" s="185"/>
      <c r="N34" s="185"/>
      <c r="O34" s="185"/>
      <c r="P34" s="211"/>
      <c r="Q34" s="212"/>
      <c r="R34" s="185"/>
      <c r="S34" s="185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199"/>
      <c r="E35" s="199"/>
      <c r="F35" s="199"/>
      <c r="G35" s="199"/>
      <c r="H35" s="204"/>
      <c r="I35" s="244"/>
      <c r="J35" s="263">
        <v>30</v>
      </c>
      <c r="K35" s="214"/>
      <c r="L35" s="199"/>
      <c r="M35" s="199"/>
      <c r="N35" s="199"/>
      <c r="O35" s="199"/>
      <c r="P35" s="213"/>
      <c r="Q35" s="214"/>
      <c r="R35" s="199"/>
      <c r="S35" s="199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196"/>
      <c r="E36" s="196"/>
      <c r="F36" s="196"/>
      <c r="G36" s="196"/>
      <c r="H36" s="205"/>
      <c r="I36" s="244"/>
      <c r="J36" s="260">
        <v>31</v>
      </c>
      <c r="K36" s="210"/>
      <c r="L36" s="196"/>
      <c r="M36" s="196"/>
      <c r="N36" s="196"/>
      <c r="O36" s="196"/>
      <c r="P36" s="209"/>
      <c r="Q36" s="210"/>
      <c r="R36" s="196"/>
      <c r="S36" s="196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 t="s">
        <v>410</v>
      </c>
      <c r="D37" s="185"/>
      <c r="E37" s="185"/>
      <c r="F37" s="185" t="s">
        <v>411</v>
      </c>
      <c r="G37" s="185"/>
      <c r="H37" s="206"/>
      <c r="I37" s="253"/>
      <c r="J37" s="261">
        <v>32</v>
      </c>
      <c r="K37" s="212"/>
      <c r="L37" s="185"/>
      <c r="M37" s="185"/>
      <c r="N37" s="185"/>
      <c r="O37" s="185"/>
      <c r="P37" s="211"/>
      <c r="Q37" s="269" t="s">
        <v>254</v>
      </c>
      <c r="R37" s="270" t="s">
        <v>254</v>
      </c>
      <c r="S37" s="270" t="s">
        <v>254</v>
      </c>
      <c r="T37" s="53">
        <f t="shared" si="0"/>
        <v>2</v>
      </c>
      <c r="V37" s="320"/>
    </row>
    <row r="38" spans="1:26" ht="14.25" customHeight="1">
      <c r="A38" s="11">
        <v>33</v>
      </c>
      <c r="B38" s="158" t="s">
        <v>100</v>
      </c>
      <c r="C38" s="54">
        <v>0.02</v>
      </c>
      <c r="D38" s="185"/>
      <c r="E38" s="185"/>
      <c r="F38" s="185" t="s">
        <v>412</v>
      </c>
      <c r="G38" s="185"/>
      <c r="H38" s="206"/>
      <c r="I38" s="253"/>
      <c r="J38" s="261">
        <v>33</v>
      </c>
      <c r="K38" s="212"/>
      <c r="L38" s="185"/>
      <c r="M38" s="185"/>
      <c r="N38" s="185"/>
      <c r="O38" s="185"/>
      <c r="P38" s="211"/>
      <c r="Q38" s="271">
        <v>0.02</v>
      </c>
      <c r="R38" s="221" t="s">
        <v>255</v>
      </c>
      <c r="S38" s="221">
        <v>0.01</v>
      </c>
      <c r="T38" s="53">
        <f t="shared" si="0"/>
        <v>2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>
        <v>0.05</v>
      </c>
      <c r="D39" s="185"/>
      <c r="E39" s="185"/>
      <c r="F39" s="185">
        <v>7.0000000000000007E-2</v>
      </c>
      <c r="G39" s="185"/>
      <c r="H39" s="206"/>
      <c r="I39" s="253"/>
      <c r="J39" s="261">
        <v>34</v>
      </c>
      <c r="K39" s="212"/>
      <c r="L39" s="185"/>
      <c r="M39" s="185"/>
      <c r="N39" s="185"/>
      <c r="O39" s="185"/>
      <c r="P39" s="211"/>
      <c r="Q39" s="264">
        <f>MAX(C39:H39,K39:P39)</f>
        <v>7.0000000000000007E-2</v>
      </c>
      <c r="R39" s="192">
        <f>MIN(C39:H39,K39:P39)</f>
        <v>0.05</v>
      </c>
      <c r="S39" s="192">
        <f>AVERAGE(C39:H39,K39:P39)</f>
        <v>6.0000000000000005E-2</v>
      </c>
      <c r="T39" s="53">
        <f t="shared" si="0"/>
        <v>2</v>
      </c>
      <c r="V39" s="320"/>
    </row>
    <row r="40" spans="1:26" ht="14.25" customHeight="1">
      <c r="A40" s="8">
        <v>35</v>
      </c>
      <c r="B40" s="156" t="s">
        <v>102</v>
      </c>
      <c r="C40" s="59" t="s">
        <v>411</v>
      </c>
      <c r="D40" s="199"/>
      <c r="E40" s="199"/>
      <c r="F40" s="199" t="s">
        <v>411</v>
      </c>
      <c r="G40" s="199"/>
      <c r="H40" s="204"/>
      <c r="I40" s="253"/>
      <c r="J40" s="263">
        <v>35</v>
      </c>
      <c r="K40" s="214"/>
      <c r="L40" s="199"/>
      <c r="M40" s="199"/>
      <c r="N40" s="199"/>
      <c r="O40" s="199"/>
      <c r="P40" s="213"/>
      <c r="Q40" s="214" t="s">
        <v>254</v>
      </c>
      <c r="R40" s="199" t="s">
        <v>254</v>
      </c>
      <c r="S40" s="199" t="s">
        <v>254</v>
      </c>
      <c r="T40" s="36">
        <f t="shared" si="0"/>
        <v>2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>
        <v>6</v>
      </c>
      <c r="D41" s="196"/>
      <c r="E41" s="196"/>
      <c r="F41" s="196">
        <v>7</v>
      </c>
      <c r="G41" s="196"/>
      <c r="H41" s="205"/>
      <c r="I41" s="247"/>
      <c r="J41" s="260">
        <v>36</v>
      </c>
      <c r="K41" s="210"/>
      <c r="L41" s="196"/>
      <c r="M41" s="196"/>
      <c r="N41" s="196"/>
      <c r="O41" s="196"/>
      <c r="P41" s="209"/>
      <c r="Q41" s="272">
        <f>MAX(C41:H41,K41:P41)</f>
        <v>7</v>
      </c>
      <c r="R41" s="200">
        <f>MIN(C41:H41,K41:P41)</f>
        <v>6</v>
      </c>
      <c r="S41" s="200">
        <f>AVERAGE(C41:H41,K41:P41)</f>
        <v>6.5</v>
      </c>
      <c r="T41" s="46">
        <f t="shared" si="0"/>
        <v>2</v>
      </c>
      <c r="V41" s="319"/>
    </row>
    <row r="42" spans="1:26" ht="14.25" customHeight="1" thickBot="1">
      <c r="A42" s="11">
        <v>37</v>
      </c>
      <c r="B42" s="158" t="s">
        <v>104</v>
      </c>
      <c r="C42" s="54">
        <v>0.01</v>
      </c>
      <c r="D42" s="185"/>
      <c r="E42" s="185"/>
      <c r="F42" s="185">
        <v>1.0999999999999999E-2</v>
      </c>
      <c r="G42" s="185"/>
      <c r="H42" s="206"/>
      <c r="I42" s="244"/>
      <c r="J42" s="261">
        <v>37</v>
      </c>
      <c r="K42" s="212"/>
      <c r="L42" s="185"/>
      <c r="M42" s="185"/>
      <c r="N42" s="185"/>
      <c r="O42" s="185"/>
      <c r="P42" s="211"/>
      <c r="Q42" s="273">
        <v>1.0999999999999999E-2</v>
      </c>
      <c r="R42" s="192">
        <v>0.01</v>
      </c>
      <c r="S42" s="193">
        <v>1.0500000000000001E-2</v>
      </c>
      <c r="T42" s="53">
        <f t="shared" si="0"/>
        <v>2</v>
      </c>
      <c r="V42" s="320"/>
    </row>
    <row r="43" spans="1:26" ht="14.25" customHeight="1">
      <c r="A43" s="11">
        <v>38</v>
      </c>
      <c r="B43" s="158" t="s">
        <v>105</v>
      </c>
      <c r="C43" s="54">
        <v>8.4</v>
      </c>
      <c r="D43" s="185"/>
      <c r="E43" s="185"/>
      <c r="F43" s="225">
        <v>8.4</v>
      </c>
      <c r="G43" s="185"/>
      <c r="H43" s="206"/>
      <c r="I43" s="247"/>
      <c r="J43" s="261">
        <v>38</v>
      </c>
      <c r="K43" s="212"/>
      <c r="L43" s="185"/>
      <c r="M43" s="185"/>
      <c r="N43" s="185"/>
      <c r="O43" s="185"/>
      <c r="P43" s="211"/>
      <c r="Q43" s="241">
        <v>8.4</v>
      </c>
      <c r="R43" s="201">
        <v>8.4</v>
      </c>
      <c r="S43" s="201">
        <v>8.4</v>
      </c>
      <c r="T43" s="53">
        <f t="shared" si="0"/>
        <v>2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>
        <v>17</v>
      </c>
      <c r="D44" s="185"/>
      <c r="E44" s="185"/>
      <c r="F44" s="185">
        <v>22</v>
      </c>
      <c r="G44" s="185"/>
      <c r="H44" s="206"/>
      <c r="I44" s="247"/>
      <c r="J44" s="261">
        <v>39</v>
      </c>
      <c r="K44" s="212"/>
      <c r="L44" s="185"/>
      <c r="M44" s="185"/>
      <c r="N44" s="185"/>
      <c r="O44" s="185"/>
      <c r="P44" s="211"/>
      <c r="Q44" s="272">
        <f>MAX(C44:H44,K44:P44)</f>
        <v>22</v>
      </c>
      <c r="R44" s="200">
        <f>MIN(C44:H44,K44:P44)</f>
        <v>17</v>
      </c>
      <c r="S44" s="200">
        <f>AVERAGE(C44:H44,K44:P44)</f>
        <v>19.5</v>
      </c>
      <c r="T44" s="53">
        <f t="shared" si="0"/>
        <v>2</v>
      </c>
      <c r="V44" s="320"/>
    </row>
    <row r="45" spans="1:26" ht="14.25" customHeight="1">
      <c r="A45" s="8">
        <v>40</v>
      </c>
      <c r="B45" s="156" t="s">
        <v>175</v>
      </c>
      <c r="C45" s="59">
        <v>71</v>
      </c>
      <c r="D45" s="199"/>
      <c r="E45" s="199"/>
      <c r="F45" s="199">
        <v>62</v>
      </c>
      <c r="G45" s="199"/>
      <c r="H45" s="204"/>
      <c r="I45" s="250"/>
      <c r="J45" s="263">
        <v>40</v>
      </c>
      <c r="K45" s="214"/>
      <c r="L45" s="199"/>
      <c r="M45" s="199"/>
      <c r="N45" s="199"/>
      <c r="O45" s="199"/>
      <c r="P45" s="213"/>
      <c r="Q45" s="228">
        <f>MAX(C45:H45,K45:P45)</f>
        <v>71</v>
      </c>
      <c r="R45" s="202">
        <f>MIN(C45:H45,K45:P45)</f>
        <v>62</v>
      </c>
      <c r="S45" s="202">
        <f>AVERAGE(C45:H45,K45:P45)</f>
        <v>66.5</v>
      </c>
      <c r="T45" s="36">
        <f t="shared" si="0"/>
        <v>2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 t="s">
        <v>413</v>
      </c>
      <c r="D46" s="196"/>
      <c r="E46" s="196"/>
      <c r="F46" s="196" t="s">
        <v>412</v>
      </c>
      <c r="G46" s="196"/>
      <c r="H46" s="205"/>
      <c r="I46" s="253"/>
      <c r="J46" s="260">
        <v>41</v>
      </c>
      <c r="K46" s="210"/>
      <c r="L46" s="196"/>
      <c r="M46" s="196"/>
      <c r="N46" s="196"/>
      <c r="O46" s="196"/>
      <c r="P46" s="209"/>
      <c r="Q46" s="210" t="s">
        <v>255</v>
      </c>
      <c r="R46" s="196" t="s">
        <v>255</v>
      </c>
      <c r="S46" s="196" t="s">
        <v>255</v>
      </c>
      <c r="T46" s="46">
        <f t="shared" si="0"/>
        <v>2</v>
      </c>
      <c r="V46" s="320"/>
    </row>
    <row r="47" spans="1:26" ht="14.25" customHeight="1">
      <c r="A47" s="11">
        <v>42</v>
      </c>
      <c r="B47" s="158" t="s">
        <v>108</v>
      </c>
      <c r="C47" s="54">
        <v>9.9999999999999995E-7</v>
      </c>
      <c r="D47" s="185"/>
      <c r="E47" s="185" t="s">
        <v>247</v>
      </c>
      <c r="F47" s="185">
        <v>9.9999999999999995E-7</v>
      </c>
      <c r="G47" s="185">
        <v>9.9999999999999995E-7</v>
      </c>
      <c r="H47" s="206">
        <v>9.9999999999999995E-7</v>
      </c>
      <c r="I47" s="242"/>
      <c r="J47" s="261">
        <v>42</v>
      </c>
      <c r="K47" s="212"/>
      <c r="L47" s="185"/>
      <c r="M47" s="185"/>
      <c r="N47" s="185"/>
      <c r="O47" s="185"/>
      <c r="P47" s="211"/>
      <c r="Q47" s="212">
        <v>9.9999999999999995E-7</v>
      </c>
      <c r="R47" s="185" t="s">
        <v>247</v>
      </c>
      <c r="S47" s="239" t="s">
        <v>247</v>
      </c>
      <c r="T47" s="53">
        <f t="shared" si="0"/>
        <v>5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 t="s">
        <v>247</v>
      </c>
      <c r="D48" s="185"/>
      <c r="E48" s="185" t="s">
        <v>247</v>
      </c>
      <c r="F48" s="185" t="s">
        <v>247</v>
      </c>
      <c r="G48" s="185" t="s">
        <v>247</v>
      </c>
      <c r="H48" s="206" t="s">
        <v>247</v>
      </c>
      <c r="I48" s="242"/>
      <c r="J48" s="261">
        <v>43</v>
      </c>
      <c r="K48" s="212"/>
      <c r="L48" s="185"/>
      <c r="M48" s="185"/>
      <c r="N48" s="185"/>
      <c r="O48" s="185"/>
      <c r="P48" s="211"/>
      <c r="Q48" s="212" t="s">
        <v>247</v>
      </c>
      <c r="R48" s="185" t="s">
        <v>247</v>
      </c>
      <c r="S48" s="185" t="s">
        <v>247</v>
      </c>
      <c r="T48" s="53">
        <f t="shared" si="0"/>
        <v>5</v>
      </c>
      <c r="V48" s="319"/>
      <c r="Z48" s="63"/>
    </row>
    <row r="49" spans="1:22" ht="14.25" customHeight="1">
      <c r="A49" s="11">
        <v>44</v>
      </c>
      <c r="B49" s="158" t="s">
        <v>110</v>
      </c>
      <c r="C49" s="54" t="s">
        <v>400</v>
      </c>
      <c r="D49" s="185"/>
      <c r="E49" s="185"/>
      <c r="F49" s="185">
        <v>2E-3</v>
      </c>
      <c r="G49" s="185"/>
      <c r="H49" s="206"/>
      <c r="I49" s="244"/>
      <c r="J49" s="261">
        <v>44</v>
      </c>
      <c r="K49" s="212"/>
      <c r="L49" s="185"/>
      <c r="M49" s="185"/>
      <c r="N49" s="185"/>
      <c r="O49" s="185"/>
      <c r="P49" s="211"/>
      <c r="Q49" s="212">
        <v>2E-3</v>
      </c>
      <c r="R49" s="185" t="s">
        <v>523</v>
      </c>
      <c r="S49" s="185">
        <v>1E-3</v>
      </c>
      <c r="T49" s="53">
        <f t="shared" si="0"/>
        <v>2</v>
      </c>
      <c r="V49" s="62"/>
    </row>
    <row r="50" spans="1:22" ht="14.25" customHeight="1" thickBot="1">
      <c r="A50" s="8">
        <v>45</v>
      </c>
      <c r="B50" s="156" t="s">
        <v>111</v>
      </c>
      <c r="C50" s="59" t="s">
        <v>414</v>
      </c>
      <c r="D50" s="199"/>
      <c r="E50" s="199"/>
      <c r="F50" s="199" t="s">
        <v>414</v>
      </c>
      <c r="G50" s="199"/>
      <c r="H50" s="204"/>
      <c r="I50" s="245"/>
      <c r="J50" s="263">
        <v>45</v>
      </c>
      <c r="K50" s="214"/>
      <c r="L50" s="199"/>
      <c r="M50" s="199"/>
      <c r="N50" s="199"/>
      <c r="O50" s="199"/>
      <c r="P50" s="213"/>
      <c r="Q50" s="214" t="s">
        <v>256</v>
      </c>
      <c r="R50" s="199" t="s">
        <v>256</v>
      </c>
      <c r="S50" s="199" t="s">
        <v>256</v>
      </c>
      <c r="T50" s="36">
        <f t="shared" si="0"/>
        <v>2</v>
      </c>
      <c r="V50" s="65"/>
    </row>
    <row r="51" spans="1:22" ht="14.25" customHeight="1">
      <c r="A51" s="10">
        <v>46</v>
      </c>
      <c r="B51" s="157" t="s">
        <v>112</v>
      </c>
      <c r="C51" s="47">
        <v>0.5</v>
      </c>
      <c r="D51" s="196"/>
      <c r="E51" s="196"/>
      <c r="F51" s="201">
        <v>0.8</v>
      </c>
      <c r="G51" s="196"/>
      <c r="H51" s="205"/>
      <c r="I51" s="247"/>
      <c r="J51" s="260">
        <v>46</v>
      </c>
      <c r="K51" s="210"/>
      <c r="L51" s="196"/>
      <c r="M51" s="196"/>
      <c r="N51" s="196"/>
      <c r="O51" s="196"/>
      <c r="P51" s="209"/>
      <c r="Q51" s="241">
        <f>MAX(C51:H51,K51:P51)</f>
        <v>0.8</v>
      </c>
      <c r="R51" s="201">
        <f>MIN(C51:H51,K51:P51)</f>
        <v>0.5</v>
      </c>
      <c r="S51" s="201">
        <f>AVERAGE(C51:H51,K51:P51)</f>
        <v>0.65</v>
      </c>
      <c r="T51" s="46">
        <f t="shared" si="0"/>
        <v>2</v>
      </c>
      <c r="V51" s="62"/>
    </row>
    <row r="52" spans="1:22" ht="14.25" customHeight="1" thickBot="1">
      <c r="A52" s="11">
        <v>47</v>
      </c>
      <c r="B52" s="158" t="s">
        <v>113</v>
      </c>
      <c r="C52" s="54">
        <v>7.1</v>
      </c>
      <c r="D52" s="185"/>
      <c r="E52" s="185"/>
      <c r="F52" s="225">
        <v>7.1</v>
      </c>
      <c r="G52" s="185"/>
      <c r="H52" s="206"/>
      <c r="I52" s="247"/>
      <c r="J52" s="243">
        <v>47</v>
      </c>
      <c r="K52" s="212"/>
      <c r="L52" s="185"/>
      <c r="M52" s="185"/>
      <c r="N52" s="185"/>
      <c r="O52" s="185"/>
      <c r="P52" s="211"/>
      <c r="Q52" s="241">
        <f>MAX(C52:H52,K52:P52)</f>
        <v>7.1</v>
      </c>
      <c r="R52" s="201">
        <f>MIN(C52:H52,K52:P52)</f>
        <v>7.1</v>
      </c>
      <c r="S52" s="201">
        <f>AVERAGE(C52:H52,K52:P52)</f>
        <v>7.1</v>
      </c>
      <c r="T52" s="53">
        <f t="shared" si="0"/>
        <v>2</v>
      </c>
      <c r="V52" s="65"/>
    </row>
    <row r="53" spans="1:22" ht="14.25" customHeight="1">
      <c r="A53" s="11">
        <v>48</v>
      </c>
      <c r="B53" s="158" t="s">
        <v>172</v>
      </c>
      <c r="C53" s="54"/>
      <c r="D53" s="185"/>
      <c r="E53" s="185"/>
      <c r="F53" s="185"/>
      <c r="G53" s="185"/>
      <c r="H53" s="206"/>
      <c r="I53" s="249"/>
      <c r="J53" s="243">
        <v>48</v>
      </c>
      <c r="K53" s="212"/>
      <c r="L53" s="185"/>
      <c r="M53" s="185"/>
      <c r="N53" s="185"/>
      <c r="O53" s="185"/>
      <c r="P53" s="211"/>
      <c r="Q53" s="212"/>
      <c r="R53" s="185"/>
      <c r="S53" s="185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 t="s">
        <v>569</v>
      </c>
      <c r="D54" s="185"/>
      <c r="E54" s="185"/>
      <c r="F54" s="185" t="s">
        <v>569</v>
      </c>
      <c r="G54" s="185"/>
      <c r="H54" s="206"/>
      <c r="I54" s="249"/>
      <c r="J54" s="243">
        <v>49</v>
      </c>
      <c r="K54" s="212"/>
      <c r="L54" s="185"/>
      <c r="M54" s="185"/>
      <c r="N54" s="185"/>
      <c r="O54" s="185"/>
      <c r="P54" s="211"/>
      <c r="Q54" s="212" t="s">
        <v>569</v>
      </c>
      <c r="R54" s="185" t="s">
        <v>569</v>
      </c>
      <c r="S54" s="185" t="s">
        <v>569</v>
      </c>
      <c r="T54" s="53">
        <f t="shared" si="0"/>
        <v>2</v>
      </c>
      <c r="V54" s="65"/>
    </row>
    <row r="55" spans="1:22" ht="14.25" customHeight="1">
      <c r="A55" s="8">
        <v>50</v>
      </c>
      <c r="B55" s="156" t="s">
        <v>174</v>
      </c>
      <c r="C55" s="59">
        <v>2</v>
      </c>
      <c r="D55" s="58"/>
      <c r="E55" s="58"/>
      <c r="F55" s="58">
        <v>4</v>
      </c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122">
        <v>4</v>
      </c>
      <c r="R55" s="97">
        <v>2</v>
      </c>
      <c r="S55" s="97">
        <v>3</v>
      </c>
      <c r="T55" s="36">
        <f t="shared" si="0"/>
        <v>2</v>
      </c>
      <c r="V55" s="62"/>
    </row>
    <row r="56" spans="1:22" ht="14.25" customHeight="1">
      <c r="A56" s="22">
        <v>51</v>
      </c>
      <c r="B56" s="160" t="s">
        <v>169</v>
      </c>
      <c r="C56" s="137">
        <v>2.4</v>
      </c>
      <c r="D56" s="69"/>
      <c r="E56" s="69"/>
      <c r="F56" s="69">
        <v>1.3</v>
      </c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40">
        <f>MAX(C56:H56,K56:P56)</f>
        <v>2.4</v>
      </c>
      <c r="R56" s="38">
        <f>MIN(C56:H56,K56:P56)</f>
        <v>1.3</v>
      </c>
      <c r="S56" s="38">
        <f>AVERAGE(C56:H56,K56:P56)</f>
        <v>1.85</v>
      </c>
      <c r="T56" s="36">
        <f t="shared" si="0"/>
        <v>2</v>
      </c>
      <c r="V56" s="64"/>
    </row>
    <row r="57" spans="1:22" ht="14.25" customHeight="1">
      <c r="A57" s="19" t="s">
        <v>115</v>
      </c>
      <c r="B57" s="161" t="s">
        <v>114</v>
      </c>
      <c r="C57" s="75" t="s">
        <v>406</v>
      </c>
      <c r="D57" s="74"/>
      <c r="E57" s="74"/>
      <c r="F57" s="74" t="s">
        <v>406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2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924" priority="43" stopIfTrue="1">
      <formula>I9=1</formula>
    </cfRule>
  </conditionalFormatting>
  <conditionalFormatting sqref="V21">
    <cfRule type="expression" dxfId="923" priority="3" stopIfTrue="1">
      <formula>$V$20=15</formula>
    </cfRule>
  </conditionalFormatting>
  <conditionalFormatting sqref="V24">
    <cfRule type="expression" dxfId="922" priority="1" stopIfTrue="1">
      <formula>$V$20=15</formula>
    </cfRule>
  </conditionalFormatting>
  <conditionalFormatting sqref="V28:V29">
    <cfRule type="expression" dxfId="921" priority="2" stopIfTrue="1">
      <formula>$V$20=15</formula>
    </cfRule>
  </conditionalFormatting>
  <conditionalFormatting sqref="V30:V31">
    <cfRule type="expression" dxfId="920" priority="14" stopIfTrue="1">
      <formula>$V$20=16</formula>
    </cfRule>
  </conditionalFormatting>
  <conditionalFormatting sqref="V32:V33">
    <cfRule type="expression" dxfId="919" priority="13" stopIfTrue="1">
      <formula>$V$20=17</formula>
    </cfRule>
  </conditionalFormatting>
  <conditionalFormatting sqref="V34:V35">
    <cfRule type="expression" dxfId="918" priority="12" stopIfTrue="1">
      <formula>$V$20=18</formula>
    </cfRule>
  </conditionalFormatting>
  <conditionalFormatting sqref="V36:V37">
    <cfRule type="expression" dxfId="917" priority="11" stopIfTrue="1">
      <formula>$V$20=19</formula>
    </cfRule>
  </conditionalFormatting>
  <conditionalFormatting sqref="V38:V39">
    <cfRule type="expression" dxfId="916" priority="5" stopIfTrue="1">
      <formula>$V$20=24</formula>
    </cfRule>
  </conditionalFormatting>
  <conditionalFormatting sqref="V40:V42">
    <cfRule type="expression" dxfId="915" priority="9" stopIfTrue="1">
      <formula>$V$20=23</formula>
    </cfRule>
  </conditionalFormatting>
  <conditionalFormatting sqref="V43:V44">
    <cfRule type="expression" dxfId="914" priority="8" stopIfTrue="1">
      <formula>$V$20=24</formula>
    </cfRule>
  </conditionalFormatting>
  <conditionalFormatting sqref="V45:V46">
    <cfRule type="expression" dxfId="913" priority="7" stopIfTrue="1">
      <formula>$V$20=25</formula>
    </cfRule>
  </conditionalFormatting>
  <conditionalFormatting sqref="V47">
    <cfRule type="expression" dxfId="912" priority="6" stopIfTrue="1">
      <formula>$V$20=27</formula>
    </cfRule>
  </conditionalFormatting>
  <conditionalFormatting sqref="V49:V50">
    <cfRule type="expression" dxfId="911" priority="46" stopIfTrue="1">
      <formula>$V$20=24</formula>
    </cfRule>
  </conditionalFormatting>
  <conditionalFormatting sqref="V51:V52">
    <cfRule type="expression" dxfId="910" priority="47" stopIfTrue="1">
      <formula>$V$20=25</formula>
    </cfRule>
  </conditionalFormatting>
  <conditionalFormatting sqref="V53:V54">
    <cfRule type="expression" dxfId="909" priority="48" stopIfTrue="1">
      <formula>$V$20=26</formula>
    </cfRule>
  </conditionalFormatting>
  <conditionalFormatting sqref="V55">
    <cfRule type="expression" dxfId="908" priority="49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8">
    <tabColor theme="9" tint="0.59999389629810485"/>
  </sheetPr>
  <dimension ref="A1:AA60"/>
  <sheetViews>
    <sheetView view="pageBreakPreview" zoomScaleNormal="11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231</v>
      </c>
      <c r="B1" s="24"/>
      <c r="C1" s="24"/>
      <c r="D1" s="24"/>
      <c r="G1" s="26"/>
      <c r="H1" s="26"/>
      <c r="I1" s="27">
        <v>109</v>
      </c>
      <c r="K1" s="23" t="str">
        <f>A1</f>
        <v>第１章基準項目／柿崎区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26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小萱地区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9.3000000000000007</v>
      </c>
      <c r="E5" s="38">
        <v>17</v>
      </c>
      <c r="F5" s="38">
        <v>17.8</v>
      </c>
      <c r="G5" s="38">
        <v>20.8</v>
      </c>
      <c r="H5" s="38">
        <v>23.7</v>
      </c>
      <c r="I5" s="39">
        <v>23.3</v>
      </c>
      <c r="J5" s="174"/>
      <c r="K5" s="8" t="s">
        <v>115</v>
      </c>
      <c r="L5" s="40">
        <v>22.5</v>
      </c>
      <c r="M5" s="38">
        <v>16.600000000000001</v>
      </c>
      <c r="N5" s="38">
        <v>13.1</v>
      </c>
      <c r="O5" s="38">
        <v>9.3000000000000007</v>
      </c>
      <c r="P5" s="38">
        <v>7.2</v>
      </c>
      <c r="Q5" s="41">
        <v>6.9</v>
      </c>
      <c r="R5" s="40">
        <f>MAX(D5:I5,L5:Q5)</f>
        <v>23.7</v>
      </c>
      <c r="S5" s="38">
        <f>MIN(D5:I5,L5:Q5)</f>
        <v>6.9</v>
      </c>
      <c r="T5" s="38">
        <f>AVERAGE(D5:I5,L5:Q5)</f>
        <v>15.625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1</v>
      </c>
      <c r="Q6" s="48">
        <v>0</v>
      </c>
      <c r="R6" s="47">
        <f>MAX(D6:I6,L6:Q6)</f>
        <v>1</v>
      </c>
      <c r="S6" s="45">
        <f>MIN(D6:I6,L6:Q6)</f>
        <v>0</v>
      </c>
      <c r="T6" s="108">
        <f>AVERAGE(D6:I6,L6:Q6)</f>
        <v>8.3333333333333329E-2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2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/>
      <c r="E8" s="52" t="s">
        <v>402</v>
      </c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/>
      <c r="E9" s="52" t="s">
        <v>403</v>
      </c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274" t="s">
        <v>129</v>
      </c>
      <c r="D10" s="262"/>
      <c r="E10" s="199" t="s">
        <v>390</v>
      </c>
      <c r="F10" s="199"/>
      <c r="G10" s="199"/>
      <c r="H10" s="199"/>
      <c r="I10" s="204"/>
      <c r="J10" s="244"/>
      <c r="K10" s="246">
        <v>5</v>
      </c>
      <c r="L10" s="214"/>
      <c r="M10" s="199"/>
      <c r="N10" s="199"/>
      <c r="O10" s="229"/>
      <c r="P10" s="199"/>
      <c r="Q10" s="213"/>
      <c r="R10" s="214" t="s">
        <v>245</v>
      </c>
      <c r="S10" s="199" t="s">
        <v>245</v>
      </c>
      <c r="T10" s="199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275" t="s">
        <v>129</v>
      </c>
      <c r="D11" s="259"/>
      <c r="E11" s="196" t="s">
        <v>390</v>
      </c>
      <c r="F11" s="196"/>
      <c r="G11" s="196"/>
      <c r="H11" s="196"/>
      <c r="I11" s="205"/>
      <c r="J11" s="244"/>
      <c r="K11" s="248">
        <v>6</v>
      </c>
      <c r="L11" s="210"/>
      <c r="M11" s="196"/>
      <c r="N11" s="196"/>
      <c r="O11" s="196"/>
      <c r="P11" s="196"/>
      <c r="Q11" s="209"/>
      <c r="R11" s="210" t="s">
        <v>245</v>
      </c>
      <c r="S11" s="196" t="s">
        <v>245</v>
      </c>
      <c r="T11" s="196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276" t="s">
        <v>129</v>
      </c>
      <c r="D12" s="240"/>
      <c r="E12" s="185" t="s">
        <v>390</v>
      </c>
      <c r="F12" s="185"/>
      <c r="G12" s="185"/>
      <c r="H12" s="185"/>
      <c r="I12" s="206"/>
      <c r="J12" s="244"/>
      <c r="K12" s="243">
        <v>7</v>
      </c>
      <c r="L12" s="212"/>
      <c r="M12" s="185"/>
      <c r="N12" s="185"/>
      <c r="O12" s="185"/>
      <c r="P12" s="185"/>
      <c r="Q12" s="211"/>
      <c r="R12" s="212" t="s">
        <v>245</v>
      </c>
      <c r="S12" s="185" t="s">
        <v>245</v>
      </c>
      <c r="T12" s="185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276" t="s">
        <v>295</v>
      </c>
      <c r="D13" s="240"/>
      <c r="E13" s="185" t="s">
        <v>400</v>
      </c>
      <c r="F13" s="185"/>
      <c r="G13" s="185"/>
      <c r="H13" s="185" t="s">
        <v>400</v>
      </c>
      <c r="I13" s="206"/>
      <c r="J13" s="244"/>
      <c r="K13" s="243">
        <v>8</v>
      </c>
      <c r="L13" s="212"/>
      <c r="M13" s="185" t="s">
        <v>400</v>
      </c>
      <c r="N13" s="185"/>
      <c r="O13" s="185"/>
      <c r="P13" s="185" t="s">
        <v>400</v>
      </c>
      <c r="Q13" s="211"/>
      <c r="R13" s="212" t="s">
        <v>253</v>
      </c>
      <c r="S13" s="185" t="s">
        <v>253</v>
      </c>
      <c r="T13" s="185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276" t="s">
        <v>194</v>
      </c>
      <c r="D14" s="240"/>
      <c r="E14" s="185" t="s">
        <v>244</v>
      </c>
      <c r="F14" s="185"/>
      <c r="G14" s="185"/>
      <c r="H14" s="185"/>
      <c r="I14" s="206"/>
      <c r="J14" s="244"/>
      <c r="K14" s="243">
        <v>9</v>
      </c>
      <c r="L14" s="212"/>
      <c r="M14" s="185"/>
      <c r="N14" s="185"/>
      <c r="O14" s="185"/>
      <c r="P14" s="185"/>
      <c r="Q14" s="211"/>
      <c r="R14" s="212" t="s">
        <v>244</v>
      </c>
      <c r="S14" s="185" t="s">
        <v>244</v>
      </c>
      <c r="T14" s="185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274" t="s">
        <v>129</v>
      </c>
      <c r="D15" s="262"/>
      <c r="E15" s="199" t="s">
        <v>245</v>
      </c>
      <c r="F15" s="199"/>
      <c r="G15" s="199"/>
      <c r="H15" s="199" t="s">
        <v>245</v>
      </c>
      <c r="I15" s="204"/>
      <c r="J15" s="244"/>
      <c r="K15" s="246">
        <v>10</v>
      </c>
      <c r="L15" s="214"/>
      <c r="M15" s="199" t="s">
        <v>245</v>
      </c>
      <c r="N15" s="199"/>
      <c r="O15" s="199"/>
      <c r="P15" s="199" t="s">
        <v>245</v>
      </c>
      <c r="Q15" s="213"/>
      <c r="R15" s="214" t="s">
        <v>245</v>
      </c>
      <c r="S15" s="199" t="s">
        <v>245</v>
      </c>
      <c r="T15" s="199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275" t="s">
        <v>132</v>
      </c>
      <c r="D16" s="259"/>
      <c r="E16" s="196">
        <v>0.3</v>
      </c>
      <c r="F16" s="196"/>
      <c r="G16" s="196"/>
      <c r="H16" s="196"/>
      <c r="I16" s="205"/>
      <c r="J16" s="247"/>
      <c r="K16" s="248">
        <v>11</v>
      </c>
      <c r="L16" s="210"/>
      <c r="M16" s="196"/>
      <c r="N16" s="196"/>
      <c r="O16" s="196"/>
      <c r="P16" s="196"/>
      <c r="Q16" s="209"/>
      <c r="R16" s="186">
        <v>0.3</v>
      </c>
      <c r="S16" s="187">
        <v>0.3</v>
      </c>
      <c r="T16" s="187">
        <v>0.3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276" t="s">
        <v>133</v>
      </c>
      <c r="D17" s="240"/>
      <c r="E17" s="185" t="s">
        <v>371</v>
      </c>
      <c r="F17" s="185"/>
      <c r="G17" s="185"/>
      <c r="H17" s="185"/>
      <c r="I17" s="206"/>
      <c r="J17" s="253"/>
      <c r="K17" s="243">
        <v>12</v>
      </c>
      <c r="L17" s="212"/>
      <c r="M17" s="185"/>
      <c r="N17" s="185"/>
      <c r="O17" s="185"/>
      <c r="P17" s="185"/>
      <c r="Q17" s="211"/>
      <c r="R17" s="210" t="s">
        <v>251</v>
      </c>
      <c r="S17" s="196" t="s">
        <v>251</v>
      </c>
      <c r="T17" s="196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276" t="s">
        <v>195</v>
      </c>
      <c r="D18" s="240"/>
      <c r="E18" s="185" t="s">
        <v>406</v>
      </c>
      <c r="F18" s="185"/>
      <c r="G18" s="185"/>
      <c r="H18" s="185"/>
      <c r="I18" s="206"/>
      <c r="J18" s="247"/>
      <c r="K18" s="243">
        <v>13</v>
      </c>
      <c r="L18" s="212"/>
      <c r="M18" s="185"/>
      <c r="N18" s="185"/>
      <c r="O18" s="185"/>
      <c r="P18" s="185"/>
      <c r="Q18" s="211"/>
      <c r="R18" s="212" t="s">
        <v>252</v>
      </c>
      <c r="S18" s="185" t="s">
        <v>252</v>
      </c>
      <c r="T18" s="185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276" t="s">
        <v>135</v>
      </c>
      <c r="D19" s="240"/>
      <c r="E19" s="185" t="s">
        <v>246</v>
      </c>
      <c r="F19" s="185"/>
      <c r="G19" s="185"/>
      <c r="H19" s="185"/>
      <c r="I19" s="206"/>
      <c r="J19" s="245"/>
      <c r="K19" s="243">
        <v>14</v>
      </c>
      <c r="L19" s="212"/>
      <c r="M19" s="185"/>
      <c r="N19" s="185"/>
      <c r="O19" s="185"/>
      <c r="P19" s="185"/>
      <c r="Q19" s="211"/>
      <c r="R19" s="212" t="s">
        <v>246</v>
      </c>
      <c r="S19" s="185" t="s">
        <v>246</v>
      </c>
      <c r="T19" s="185" t="s">
        <v>246</v>
      </c>
      <c r="U19" s="53">
        <f t="shared" si="0"/>
        <v>1</v>
      </c>
      <c r="W19" s="319"/>
    </row>
    <row r="20" spans="1:23" ht="14.25" customHeight="1" thickBot="1">
      <c r="A20" s="8">
        <v>15</v>
      </c>
      <c r="B20" s="35" t="s">
        <v>84</v>
      </c>
      <c r="C20" s="274" t="s">
        <v>131</v>
      </c>
      <c r="D20" s="262"/>
      <c r="E20" s="199" t="s">
        <v>407</v>
      </c>
      <c r="F20" s="199"/>
      <c r="G20" s="199"/>
      <c r="H20" s="199"/>
      <c r="I20" s="204"/>
      <c r="J20" s="244"/>
      <c r="K20" s="246">
        <v>15</v>
      </c>
      <c r="L20" s="214"/>
      <c r="M20" s="199"/>
      <c r="N20" s="199"/>
      <c r="O20" s="199"/>
      <c r="P20" s="199"/>
      <c r="Q20" s="213"/>
      <c r="R20" s="214" t="s">
        <v>250</v>
      </c>
      <c r="S20" s="199" t="s">
        <v>250</v>
      </c>
      <c r="T20" s="199" t="s">
        <v>250</v>
      </c>
      <c r="U20" s="36">
        <f t="shared" si="0"/>
        <v>1</v>
      </c>
      <c r="W20" s="27">
        <v>26</v>
      </c>
    </row>
    <row r="21" spans="1:23" ht="26.85" customHeight="1">
      <c r="A21" s="10">
        <v>16</v>
      </c>
      <c r="B21" s="81" t="s">
        <v>85</v>
      </c>
      <c r="C21" s="275" t="s">
        <v>136</v>
      </c>
      <c r="D21" s="259"/>
      <c r="E21" s="196" t="s">
        <v>409</v>
      </c>
      <c r="F21" s="196"/>
      <c r="G21" s="196"/>
      <c r="H21" s="196"/>
      <c r="I21" s="205"/>
      <c r="J21" s="244"/>
      <c r="K21" s="248">
        <v>16</v>
      </c>
      <c r="L21" s="210"/>
      <c r="M21" s="196"/>
      <c r="N21" s="196"/>
      <c r="O21" s="196"/>
      <c r="P21" s="196"/>
      <c r="Q21" s="209"/>
      <c r="R21" s="210" t="s">
        <v>244</v>
      </c>
      <c r="S21" s="196" t="s">
        <v>244</v>
      </c>
      <c r="T21" s="196" t="s">
        <v>244</v>
      </c>
      <c r="U21" s="46">
        <f t="shared" si="0"/>
        <v>1</v>
      </c>
      <c r="W21" s="318" t="s">
        <v>167</v>
      </c>
    </row>
    <row r="22" spans="1:23" ht="14.25" customHeight="1">
      <c r="A22" s="11">
        <v>17</v>
      </c>
      <c r="B22" s="49" t="s">
        <v>86</v>
      </c>
      <c r="C22" s="276" t="s">
        <v>137</v>
      </c>
      <c r="D22" s="240"/>
      <c r="E22" s="185" t="s">
        <v>400</v>
      </c>
      <c r="F22" s="185"/>
      <c r="G22" s="185"/>
      <c r="H22" s="185"/>
      <c r="I22" s="206"/>
      <c r="J22" s="244"/>
      <c r="K22" s="243">
        <v>17</v>
      </c>
      <c r="L22" s="212"/>
      <c r="M22" s="185"/>
      <c r="N22" s="185"/>
      <c r="O22" s="185"/>
      <c r="P22" s="185"/>
      <c r="Q22" s="211"/>
      <c r="R22" s="212" t="s">
        <v>253</v>
      </c>
      <c r="S22" s="185" t="s">
        <v>253</v>
      </c>
      <c r="T22" s="185" t="s">
        <v>253</v>
      </c>
      <c r="U22" s="53">
        <f t="shared" si="0"/>
        <v>1</v>
      </c>
      <c r="W22" s="319"/>
    </row>
    <row r="23" spans="1:23" ht="14.25" customHeight="1" thickBot="1">
      <c r="A23" s="11">
        <v>18</v>
      </c>
      <c r="B23" s="49" t="s">
        <v>87</v>
      </c>
      <c r="C23" s="276" t="s">
        <v>7</v>
      </c>
      <c r="D23" s="240"/>
      <c r="E23" s="185" t="s">
        <v>390</v>
      </c>
      <c r="F23" s="185"/>
      <c r="G23" s="185"/>
      <c r="H23" s="185"/>
      <c r="I23" s="206"/>
      <c r="J23" s="244"/>
      <c r="K23" s="243">
        <v>18</v>
      </c>
      <c r="L23" s="212"/>
      <c r="M23" s="185"/>
      <c r="N23" s="185"/>
      <c r="O23" s="185"/>
      <c r="P23" s="185"/>
      <c r="Q23" s="211"/>
      <c r="R23" s="212" t="s">
        <v>245</v>
      </c>
      <c r="S23" s="185" t="s">
        <v>245</v>
      </c>
      <c r="T23" s="185" t="s">
        <v>245</v>
      </c>
      <c r="U23" s="53">
        <f t="shared" si="0"/>
        <v>1</v>
      </c>
      <c r="W23" s="320"/>
    </row>
    <row r="24" spans="1:23" ht="14.25" customHeight="1">
      <c r="A24" s="11">
        <v>19</v>
      </c>
      <c r="B24" s="49" t="s">
        <v>88</v>
      </c>
      <c r="C24" s="276" t="s">
        <v>7</v>
      </c>
      <c r="D24" s="240"/>
      <c r="E24" s="185" t="s">
        <v>390</v>
      </c>
      <c r="F24" s="185"/>
      <c r="G24" s="185"/>
      <c r="H24" s="185"/>
      <c r="I24" s="206"/>
      <c r="J24" s="244"/>
      <c r="K24" s="243">
        <v>19</v>
      </c>
      <c r="L24" s="212"/>
      <c r="M24" s="185"/>
      <c r="N24" s="185"/>
      <c r="O24" s="185"/>
      <c r="P24" s="185"/>
      <c r="Q24" s="211"/>
      <c r="R24" s="212" t="s">
        <v>245</v>
      </c>
      <c r="S24" s="185" t="s">
        <v>245</v>
      </c>
      <c r="T24" s="185" t="s">
        <v>245</v>
      </c>
      <c r="U24" s="53">
        <f t="shared" si="0"/>
        <v>1</v>
      </c>
      <c r="W24" s="318" t="s">
        <v>270</v>
      </c>
    </row>
    <row r="25" spans="1:23" ht="14.25" customHeight="1">
      <c r="A25" s="8">
        <v>20</v>
      </c>
      <c r="B25" s="35" t="s">
        <v>89</v>
      </c>
      <c r="C25" s="274" t="s">
        <v>129</v>
      </c>
      <c r="D25" s="262"/>
      <c r="E25" s="199" t="s">
        <v>390</v>
      </c>
      <c r="F25" s="199"/>
      <c r="G25" s="199"/>
      <c r="H25" s="199"/>
      <c r="I25" s="204"/>
      <c r="J25" s="244"/>
      <c r="K25" s="246">
        <v>20</v>
      </c>
      <c r="L25" s="214"/>
      <c r="M25" s="199"/>
      <c r="N25" s="199"/>
      <c r="O25" s="199"/>
      <c r="P25" s="199"/>
      <c r="Q25" s="213"/>
      <c r="R25" s="214" t="s">
        <v>245</v>
      </c>
      <c r="S25" s="199" t="s">
        <v>245</v>
      </c>
      <c r="T25" s="199" t="s">
        <v>245</v>
      </c>
      <c r="U25" s="36">
        <f t="shared" si="0"/>
        <v>1</v>
      </c>
      <c r="W25" s="319"/>
    </row>
    <row r="26" spans="1:23" ht="14.25" customHeight="1">
      <c r="A26" s="10">
        <v>21</v>
      </c>
      <c r="B26" s="42" t="s">
        <v>178</v>
      </c>
      <c r="C26" s="275" t="s">
        <v>139</v>
      </c>
      <c r="D26" s="259"/>
      <c r="E26" s="196" t="s">
        <v>258</v>
      </c>
      <c r="F26" s="196"/>
      <c r="G26" s="196"/>
      <c r="H26" s="196">
        <v>0.06</v>
      </c>
      <c r="I26" s="205"/>
      <c r="J26" s="253"/>
      <c r="K26" s="248">
        <v>21</v>
      </c>
      <c r="L26" s="210"/>
      <c r="M26" s="196">
        <v>0.1</v>
      </c>
      <c r="N26" s="196"/>
      <c r="O26" s="196"/>
      <c r="P26" s="196" t="s">
        <v>258</v>
      </c>
      <c r="Q26" s="209"/>
      <c r="R26" s="210">
        <v>0.1</v>
      </c>
      <c r="S26" s="196" t="s">
        <v>258</v>
      </c>
      <c r="T26" s="192">
        <v>0.04</v>
      </c>
      <c r="U26" s="46">
        <f t="shared" si="0"/>
        <v>4</v>
      </c>
      <c r="W26" s="319"/>
    </row>
    <row r="27" spans="1:23" ht="14.25" customHeight="1" thickBot="1">
      <c r="A27" s="11">
        <v>22</v>
      </c>
      <c r="B27" s="49" t="s">
        <v>90</v>
      </c>
      <c r="C27" s="276" t="s">
        <v>137</v>
      </c>
      <c r="D27" s="240"/>
      <c r="E27" s="185" t="s">
        <v>253</v>
      </c>
      <c r="F27" s="185"/>
      <c r="G27" s="185"/>
      <c r="H27" s="185" t="s">
        <v>253</v>
      </c>
      <c r="I27" s="206"/>
      <c r="J27" s="244"/>
      <c r="K27" s="243">
        <v>22</v>
      </c>
      <c r="L27" s="212"/>
      <c r="M27" s="185" t="s">
        <v>253</v>
      </c>
      <c r="N27" s="185"/>
      <c r="O27" s="185"/>
      <c r="P27" s="185" t="s">
        <v>253</v>
      </c>
      <c r="Q27" s="211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20"/>
    </row>
    <row r="28" spans="1:23" ht="14.25" customHeight="1">
      <c r="A28" s="11">
        <v>23</v>
      </c>
      <c r="B28" s="49" t="s">
        <v>91</v>
      </c>
      <c r="C28" s="276" t="s">
        <v>197</v>
      </c>
      <c r="D28" s="240"/>
      <c r="E28" s="185" t="s">
        <v>245</v>
      </c>
      <c r="F28" s="185"/>
      <c r="G28" s="185"/>
      <c r="H28" s="185" t="s">
        <v>245</v>
      </c>
      <c r="I28" s="206"/>
      <c r="J28" s="244"/>
      <c r="K28" s="243">
        <v>23</v>
      </c>
      <c r="L28" s="212"/>
      <c r="M28" s="185" t="s">
        <v>245</v>
      </c>
      <c r="N28" s="185"/>
      <c r="O28" s="185"/>
      <c r="P28" s="185" t="s">
        <v>245</v>
      </c>
      <c r="Q28" s="211"/>
      <c r="R28" s="212" t="s">
        <v>245</v>
      </c>
      <c r="S28" s="185" t="s">
        <v>245</v>
      </c>
      <c r="T28" s="185" t="s">
        <v>245</v>
      </c>
      <c r="U28" s="53">
        <f t="shared" si="0"/>
        <v>4</v>
      </c>
      <c r="W28" s="337" t="s">
        <v>267</v>
      </c>
    </row>
    <row r="29" spans="1:23" ht="14.25" customHeight="1" thickBot="1">
      <c r="A29" s="11">
        <v>24</v>
      </c>
      <c r="B29" s="49" t="s">
        <v>92</v>
      </c>
      <c r="C29" s="276" t="s">
        <v>207</v>
      </c>
      <c r="D29" s="240"/>
      <c r="E29" s="185" t="s">
        <v>259</v>
      </c>
      <c r="F29" s="185"/>
      <c r="G29" s="185"/>
      <c r="H29" s="185" t="s">
        <v>259</v>
      </c>
      <c r="I29" s="206"/>
      <c r="J29" s="244"/>
      <c r="K29" s="243">
        <v>24</v>
      </c>
      <c r="L29" s="212"/>
      <c r="M29" s="185" t="s">
        <v>259</v>
      </c>
      <c r="N29" s="185"/>
      <c r="O29" s="185"/>
      <c r="P29" s="185" t="s">
        <v>259</v>
      </c>
      <c r="Q29" s="211"/>
      <c r="R29" s="212" t="s">
        <v>259</v>
      </c>
      <c r="S29" s="185" t="s">
        <v>259</v>
      </c>
      <c r="T29" s="185" t="s">
        <v>259</v>
      </c>
      <c r="U29" s="53">
        <f t="shared" si="0"/>
        <v>4</v>
      </c>
      <c r="W29" s="328"/>
    </row>
    <row r="30" spans="1:23" ht="14.25" customHeight="1">
      <c r="A30" s="8">
        <v>25</v>
      </c>
      <c r="B30" s="35" t="s">
        <v>93</v>
      </c>
      <c r="C30" s="274" t="s">
        <v>140</v>
      </c>
      <c r="D30" s="262"/>
      <c r="E30" s="199" t="s">
        <v>245</v>
      </c>
      <c r="F30" s="199"/>
      <c r="G30" s="199"/>
      <c r="H30" s="199" t="s">
        <v>245</v>
      </c>
      <c r="I30" s="204"/>
      <c r="J30" s="244"/>
      <c r="K30" s="246">
        <v>25</v>
      </c>
      <c r="L30" s="214"/>
      <c r="M30" s="199" t="s">
        <v>245</v>
      </c>
      <c r="N30" s="199"/>
      <c r="O30" s="199"/>
      <c r="P30" s="199" t="s">
        <v>245</v>
      </c>
      <c r="Q30" s="213"/>
      <c r="R30" s="214" t="s">
        <v>245</v>
      </c>
      <c r="S30" s="199" t="s">
        <v>245</v>
      </c>
      <c r="T30" s="199" t="s">
        <v>245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275" t="s">
        <v>129</v>
      </c>
      <c r="D31" s="259"/>
      <c r="E31" s="196" t="s">
        <v>245</v>
      </c>
      <c r="F31" s="196"/>
      <c r="G31" s="196"/>
      <c r="H31" s="196" t="s">
        <v>245</v>
      </c>
      <c r="I31" s="205"/>
      <c r="J31" s="244"/>
      <c r="K31" s="248">
        <v>26</v>
      </c>
      <c r="L31" s="210"/>
      <c r="M31" s="196" t="s">
        <v>245</v>
      </c>
      <c r="N31" s="196"/>
      <c r="O31" s="196"/>
      <c r="P31" s="196" t="s">
        <v>245</v>
      </c>
      <c r="Q31" s="209"/>
      <c r="R31" s="210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276" t="s">
        <v>140</v>
      </c>
      <c r="D32" s="240"/>
      <c r="E32" s="185" t="s">
        <v>245</v>
      </c>
      <c r="F32" s="185"/>
      <c r="G32" s="185"/>
      <c r="H32" s="185">
        <v>1E-3</v>
      </c>
      <c r="I32" s="206"/>
      <c r="J32" s="244"/>
      <c r="K32" s="243">
        <v>27</v>
      </c>
      <c r="L32" s="212"/>
      <c r="M32" s="185">
        <v>1E-3</v>
      </c>
      <c r="N32" s="185"/>
      <c r="O32" s="185"/>
      <c r="P32" s="185" t="s">
        <v>245</v>
      </c>
      <c r="Q32" s="211"/>
      <c r="R32" s="212">
        <v>1E-3</v>
      </c>
      <c r="S32" s="185" t="s">
        <v>245</v>
      </c>
      <c r="T32" s="198" t="s">
        <v>245</v>
      </c>
      <c r="U32" s="53">
        <f t="shared" si="0"/>
        <v>4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276" t="s">
        <v>207</v>
      </c>
      <c r="D33" s="240"/>
      <c r="E33" s="185" t="s">
        <v>259</v>
      </c>
      <c r="F33" s="185"/>
      <c r="G33" s="185"/>
      <c r="H33" s="185" t="s">
        <v>259</v>
      </c>
      <c r="I33" s="206"/>
      <c r="J33" s="253"/>
      <c r="K33" s="243">
        <v>28</v>
      </c>
      <c r="L33" s="212"/>
      <c r="M33" s="185" t="s">
        <v>259</v>
      </c>
      <c r="N33" s="185"/>
      <c r="O33" s="185"/>
      <c r="P33" s="185" t="s">
        <v>259</v>
      </c>
      <c r="Q33" s="211"/>
      <c r="R33" s="212" t="s">
        <v>259</v>
      </c>
      <c r="S33" s="185" t="s">
        <v>259</v>
      </c>
      <c r="T33" s="185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276" t="s">
        <v>138</v>
      </c>
      <c r="D34" s="240"/>
      <c r="E34" s="185" t="s">
        <v>245</v>
      </c>
      <c r="F34" s="185"/>
      <c r="G34" s="185"/>
      <c r="H34" s="185" t="s">
        <v>245</v>
      </c>
      <c r="I34" s="206"/>
      <c r="J34" s="244"/>
      <c r="K34" s="243">
        <v>29</v>
      </c>
      <c r="L34" s="212"/>
      <c r="M34" s="185" t="s">
        <v>245</v>
      </c>
      <c r="N34" s="185"/>
      <c r="O34" s="185"/>
      <c r="P34" s="185" t="s">
        <v>245</v>
      </c>
      <c r="Q34" s="211"/>
      <c r="R34" s="212" t="s">
        <v>245</v>
      </c>
      <c r="S34" s="185" t="s">
        <v>245</v>
      </c>
      <c r="T34" s="185" t="s">
        <v>245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274" t="s">
        <v>142</v>
      </c>
      <c r="D35" s="262"/>
      <c r="E35" s="199" t="s">
        <v>245</v>
      </c>
      <c r="F35" s="199"/>
      <c r="G35" s="199"/>
      <c r="H35" s="199">
        <v>1E-3</v>
      </c>
      <c r="I35" s="204"/>
      <c r="J35" s="244"/>
      <c r="K35" s="246">
        <v>30</v>
      </c>
      <c r="L35" s="214"/>
      <c r="M35" s="199">
        <v>1E-3</v>
      </c>
      <c r="N35" s="199"/>
      <c r="O35" s="199"/>
      <c r="P35" s="199" t="s">
        <v>245</v>
      </c>
      <c r="Q35" s="213"/>
      <c r="R35" s="214">
        <v>1E-3</v>
      </c>
      <c r="S35" s="199" t="s">
        <v>245</v>
      </c>
      <c r="T35" s="220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275" t="s">
        <v>143</v>
      </c>
      <c r="D36" s="259"/>
      <c r="E36" s="196" t="s">
        <v>260</v>
      </c>
      <c r="F36" s="196"/>
      <c r="G36" s="196"/>
      <c r="H36" s="196" t="s">
        <v>260</v>
      </c>
      <c r="I36" s="205"/>
      <c r="J36" s="244"/>
      <c r="K36" s="248">
        <v>31</v>
      </c>
      <c r="L36" s="210"/>
      <c r="M36" s="196" t="s">
        <v>260</v>
      </c>
      <c r="N36" s="196"/>
      <c r="O36" s="196"/>
      <c r="P36" s="196" t="s">
        <v>260</v>
      </c>
      <c r="Q36" s="209"/>
      <c r="R36" s="210" t="s">
        <v>260</v>
      </c>
      <c r="S36" s="196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276" t="s">
        <v>134</v>
      </c>
      <c r="D37" s="240"/>
      <c r="E37" s="185" t="s">
        <v>411</v>
      </c>
      <c r="F37" s="185"/>
      <c r="G37" s="185"/>
      <c r="H37" s="185"/>
      <c r="I37" s="206"/>
      <c r="J37" s="253"/>
      <c r="K37" s="243">
        <v>32</v>
      </c>
      <c r="L37" s="212"/>
      <c r="M37" s="185"/>
      <c r="N37" s="185"/>
      <c r="O37" s="185"/>
      <c r="P37" s="185"/>
      <c r="Q37" s="211"/>
      <c r="R37" s="212" t="s">
        <v>254</v>
      </c>
      <c r="S37" s="185" t="s">
        <v>254</v>
      </c>
      <c r="T37" s="185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276" t="s">
        <v>198</v>
      </c>
      <c r="D38" s="240"/>
      <c r="E38" s="185" t="s">
        <v>412</v>
      </c>
      <c r="F38" s="185"/>
      <c r="G38" s="185"/>
      <c r="H38" s="185" t="s">
        <v>412</v>
      </c>
      <c r="I38" s="206"/>
      <c r="J38" s="253"/>
      <c r="K38" s="243">
        <v>33</v>
      </c>
      <c r="L38" s="212"/>
      <c r="M38" s="185" t="s">
        <v>412</v>
      </c>
      <c r="N38" s="185"/>
      <c r="O38" s="185"/>
      <c r="P38" s="185" t="s">
        <v>412</v>
      </c>
      <c r="Q38" s="211"/>
      <c r="R38" s="212" t="s">
        <v>255</v>
      </c>
      <c r="S38" s="185" t="s">
        <v>255</v>
      </c>
      <c r="T38" s="185" t="s">
        <v>255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276" t="s">
        <v>144</v>
      </c>
      <c r="D39" s="240"/>
      <c r="E39" s="185" t="s">
        <v>261</v>
      </c>
      <c r="F39" s="185"/>
      <c r="G39" s="185"/>
      <c r="H39" s="185" t="s">
        <v>261</v>
      </c>
      <c r="I39" s="206"/>
      <c r="J39" s="253"/>
      <c r="K39" s="243">
        <v>34</v>
      </c>
      <c r="L39" s="212"/>
      <c r="M39" s="185" t="s">
        <v>261</v>
      </c>
      <c r="N39" s="185"/>
      <c r="O39" s="185"/>
      <c r="P39" s="185" t="s">
        <v>261</v>
      </c>
      <c r="Q39" s="211"/>
      <c r="R39" s="212" t="s">
        <v>261</v>
      </c>
      <c r="S39" s="185" t="s">
        <v>261</v>
      </c>
      <c r="T39" s="185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274" t="s">
        <v>134</v>
      </c>
      <c r="D40" s="262"/>
      <c r="E40" s="199" t="s">
        <v>411</v>
      </c>
      <c r="F40" s="199"/>
      <c r="G40" s="199"/>
      <c r="H40" s="199"/>
      <c r="I40" s="204"/>
      <c r="J40" s="253"/>
      <c r="K40" s="246">
        <v>35</v>
      </c>
      <c r="L40" s="214"/>
      <c r="M40" s="199"/>
      <c r="N40" s="199"/>
      <c r="O40" s="199"/>
      <c r="P40" s="199"/>
      <c r="Q40" s="213"/>
      <c r="R40" s="214" t="s">
        <v>254</v>
      </c>
      <c r="S40" s="199" t="s">
        <v>254</v>
      </c>
      <c r="T40" s="199" t="s">
        <v>254</v>
      </c>
      <c r="U40" s="36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275" t="s">
        <v>145</v>
      </c>
      <c r="D41" s="259"/>
      <c r="E41" s="196">
        <v>9</v>
      </c>
      <c r="F41" s="196"/>
      <c r="G41" s="196"/>
      <c r="H41" s="196">
        <v>8</v>
      </c>
      <c r="I41" s="205"/>
      <c r="J41" s="247"/>
      <c r="K41" s="248">
        <v>36</v>
      </c>
      <c r="L41" s="210"/>
      <c r="M41" s="196">
        <v>9</v>
      </c>
      <c r="N41" s="196"/>
      <c r="O41" s="196"/>
      <c r="P41" s="196">
        <v>9</v>
      </c>
      <c r="Q41" s="209"/>
      <c r="R41" s="210">
        <f>MAX(D41:I41,L41:Q41)</f>
        <v>9</v>
      </c>
      <c r="S41" s="196">
        <f>MIN(D41:I41,L41:Q41)</f>
        <v>8</v>
      </c>
      <c r="T41" s="200">
        <f>AVERAGE(D41:I41,L41:Q41)</f>
        <v>8.75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276" t="s">
        <v>131</v>
      </c>
      <c r="D42" s="240"/>
      <c r="E42" s="185" t="s">
        <v>407</v>
      </c>
      <c r="F42" s="185"/>
      <c r="G42" s="185"/>
      <c r="H42" s="185"/>
      <c r="I42" s="206"/>
      <c r="J42" s="244"/>
      <c r="K42" s="243">
        <v>37</v>
      </c>
      <c r="L42" s="212"/>
      <c r="M42" s="185"/>
      <c r="N42" s="185"/>
      <c r="O42" s="185"/>
      <c r="P42" s="185"/>
      <c r="Q42" s="211"/>
      <c r="R42" s="212" t="s">
        <v>250</v>
      </c>
      <c r="S42" s="185" t="s">
        <v>250</v>
      </c>
      <c r="T42" s="185" t="s">
        <v>250</v>
      </c>
      <c r="U42" s="53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276" t="s">
        <v>199</v>
      </c>
      <c r="D43" s="265">
        <v>14</v>
      </c>
      <c r="E43" s="225">
        <v>14</v>
      </c>
      <c r="F43" s="225">
        <v>14</v>
      </c>
      <c r="G43" s="225">
        <v>14</v>
      </c>
      <c r="H43" s="225">
        <v>14</v>
      </c>
      <c r="I43" s="277">
        <v>14</v>
      </c>
      <c r="J43" s="247"/>
      <c r="K43" s="243">
        <v>38</v>
      </c>
      <c r="L43" s="227">
        <v>14</v>
      </c>
      <c r="M43" s="225">
        <v>14</v>
      </c>
      <c r="N43" s="225">
        <v>14</v>
      </c>
      <c r="O43" s="225">
        <v>14</v>
      </c>
      <c r="P43" s="225">
        <v>15</v>
      </c>
      <c r="Q43" s="226">
        <v>14</v>
      </c>
      <c r="R43" s="227">
        <f>MAX(D43:I43,L43:Q43)</f>
        <v>15</v>
      </c>
      <c r="S43" s="225">
        <f>MIN(D43:I43,L43:Q43)</f>
        <v>14</v>
      </c>
      <c r="T43" s="225">
        <f>AVERAGE(D43:I43,L43:Q43)</f>
        <v>14.083333333333334</v>
      </c>
      <c r="U43" s="53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276" t="s">
        <v>146</v>
      </c>
      <c r="D44" s="240"/>
      <c r="E44" s="185">
        <v>29</v>
      </c>
      <c r="F44" s="185"/>
      <c r="G44" s="185"/>
      <c r="H44" s="185">
        <v>27</v>
      </c>
      <c r="I44" s="206"/>
      <c r="J44" s="247"/>
      <c r="K44" s="243">
        <v>39</v>
      </c>
      <c r="L44" s="212"/>
      <c r="M44" s="185">
        <v>33</v>
      </c>
      <c r="N44" s="185"/>
      <c r="O44" s="185"/>
      <c r="P44" s="185">
        <v>31</v>
      </c>
      <c r="Q44" s="211"/>
      <c r="R44" s="223">
        <f>MAX(D44:I44,L44:Q44)</f>
        <v>33</v>
      </c>
      <c r="S44" s="224">
        <f>MIN(D44:I44,L44:Q44)</f>
        <v>27</v>
      </c>
      <c r="T44" s="224">
        <f>AVERAGE(D44:I44,L44:Q44)</f>
        <v>30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274" t="s">
        <v>147</v>
      </c>
      <c r="D45" s="262"/>
      <c r="E45" s="199">
        <v>79</v>
      </c>
      <c r="F45" s="199"/>
      <c r="G45" s="199"/>
      <c r="H45" s="199">
        <v>84</v>
      </c>
      <c r="I45" s="204"/>
      <c r="J45" s="250"/>
      <c r="K45" s="246">
        <v>40</v>
      </c>
      <c r="L45" s="214"/>
      <c r="M45" s="199">
        <v>81</v>
      </c>
      <c r="N45" s="199"/>
      <c r="O45" s="199"/>
      <c r="P45" s="199">
        <v>83</v>
      </c>
      <c r="Q45" s="213"/>
      <c r="R45" s="228">
        <f>MAX(D45:I45,L45:Q45)</f>
        <v>84</v>
      </c>
      <c r="S45" s="202">
        <f>MIN(D45:I45,L45:Q45)</f>
        <v>79</v>
      </c>
      <c r="T45" s="202">
        <f>AVERAGE(D45:I45,L45:Q45)</f>
        <v>81.75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275" t="s">
        <v>141</v>
      </c>
      <c r="D46" s="259"/>
      <c r="E46" s="196" t="s">
        <v>412</v>
      </c>
      <c r="F46" s="196"/>
      <c r="G46" s="196"/>
      <c r="H46" s="196"/>
      <c r="I46" s="205"/>
      <c r="J46" s="253"/>
      <c r="K46" s="248">
        <v>41</v>
      </c>
      <c r="L46" s="210"/>
      <c r="M46" s="196"/>
      <c r="N46" s="196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276" t="s">
        <v>148</v>
      </c>
      <c r="D47" s="240"/>
      <c r="E47" s="185" t="s">
        <v>247</v>
      </c>
      <c r="F47" s="185"/>
      <c r="G47" s="185"/>
      <c r="H47" s="185" t="s">
        <v>247</v>
      </c>
      <c r="I47" s="206"/>
      <c r="J47" s="242"/>
      <c r="K47" s="243">
        <v>42</v>
      </c>
      <c r="L47" s="212"/>
      <c r="M47" s="185" t="s">
        <v>247</v>
      </c>
      <c r="N47" s="185"/>
      <c r="O47" s="185"/>
      <c r="P47" s="185" t="s">
        <v>247</v>
      </c>
      <c r="Q47" s="211"/>
      <c r="R47" s="212" t="s">
        <v>247</v>
      </c>
      <c r="S47" s="185" t="s">
        <v>247</v>
      </c>
      <c r="T47" s="185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276" t="s">
        <v>200</v>
      </c>
      <c r="D48" s="240"/>
      <c r="E48" s="185" t="s">
        <v>247</v>
      </c>
      <c r="F48" s="185"/>
      <c r="G48" s="185"/>
      <c r="H48" s="185" t="s">
        <v>247</v>
      </c>
      <c r="I48" s="206"/>
      <c r="J48" s="242"/>
      <c r="K48" s="243">
        <v>43</v>
      </c>
      <c r="L48" s="212"/>
      <c r="M48" s="185" t="s">
        <v>247</v>
      </c>
      <c r="N48" s="185"/>
      <c r="O48" s="185"/>
      <c r="P48" s="185" t="s">
        <v>247</v>
      </c>
      <c r="Q48" s="211"/>
      <c r="R48" s="212" t="s">
        <v>247</v>
      </c>
      <c r="S48" s="185" t="s">
        <v>247</v>
      </c>
      <c r="T48" s="185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276" t="s">
        <v>137</v>
      </c>
      <c r="D49" s="240"/>
      <c r="E49" s="185" t="s">
        <v>400</v>
      </c>
      <c r="F49" s="185"/>
      <c r="G49" s="185"/>
      <c r="H49" s="185"/>
      <c r="I49" s="206"/>
      <c r="J49" s="244"/>
      <c r="K49" s="243">
        <v>44</v>
      </c>
      <c r="L49" s="212"/>
      <c r="M49" s="185"/>
      <c r="N49" s="185"/>
      <c r="O49" s="185"/>
      <c r="P49" s="185"/>
      <c r="Q49" s="211"/>
      <c r="R49" s="212" t="s">
        <v>253</v>
      </c>
      <c r="S49" s="185" t="s">
        <v>253</v>
      </c>
      <c r="T49" s="185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274" t="s">
        <v>149</v>
      </c>
      <c r="D50" s="262"/>
      <c r="E50" s="199" t="s">
        <v>415</v>
      </c>
      <c r="F50" s="199"/>
      <c r="G50" s="199"/>
      <c r="H50" s="199"/>
      <c r="I50" s="204"/>
      <c r="J50" s="245"/>
      <c r="K50" s="246">
        <v>45</v>
      </c>
      <c r="L50" s="214"/>
      <c r="M50" s="199"/>
      <c r="N50" s="199"/>
      <c r="O50" s="199"/>
      <c r="P50" s="199"/>
      <c r="Q50" s="213"/>
      <c r="R50" s="214" t="s">
        <v>256</v>
      </c>
      <c r="S50" s="199" t="s">
        <v>256</v>
      </c>
      <c r="T50" s="199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275" t="s">
        <v>150</v>
      </c>
      <c r="D51" s="259" t="s">
        <v>252</v>
      </c>
      <c r="E51" s="196" t="s">
        <v>252</v>
      </c>
      <c r="F51" s="196" t="s">
        <v>252</v>
      </c>
      <c r="G51" s="196" t="s">
        <v>252</v>
      </c>
      <c r="H51" s="196" t="s">
        <v>252</v>
      </c>
      <c r="I51" s="205" t="s">
        <v>252</v>
      </c>
      <c r="J51" s="247"/>
      <c r="K51" s="248">
        <v>46</v>
      </c>
      <c r="L51" s="210">
        <v>0.2</v>
      </c>
      <c r="M51" s="196">
        <v>0.1</v>
      </c>
      <c r="N51" s="196">
        <v>0.1</v>
      </c>
      <c r="O51" s="196">
        <v>0.1</v>
      </c>
      <c r="P51" s="196" t="s">
        <v>252</v>
      </c>
      <c r="Q51" s="209">
        <v>0.1</v>
      </c>
      <c r="R51" s="210">
        <v>0.2</v>
      </c>
      <c r="S51" s="196" t="s">
        <v>252</v>
      </c>
      <c r="T51" s="201" t="s">
        <v>252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276" t="s">
        <v>151</v>
      </c>
      <c r="D52" s="240">
        <v>7.5</v>
      </c>
      <c r="E52" s="185">
        <v>7.5</v>
      </c>
      <c r="F52" s="185">
        <v>7.5</v>
      </c>
      <c r="G52" s="185">
        <v>7.6</v>
      </c>
      <c r="H52" s="185">
        <v>7.5</v>
      </c>
      <c r="I52" s="206">
        <v>7.5</v>
      </c>
      <c r="J52" s="247"/>
      <c r="K52" s="243">
        <v>47</v>
      </c>
      <c r="L52" s="212">
        <v>7.5</v>
      </c>
      <c r="M52" s="185">
        <v>7.5</v>
      </c>
      <c r="N52" s="185">
        <v>7.5</v>
      </c>
      <c r="O52" s="185">
        <v>7.6</v>
      </c>
      <c r="P52" s="185">
        <v>7.6</v>
      </c>
      <c r="Q52" s="211">
        <v>7.6</v>
      </c>
      <c r="R52" s="227">
        <f>MAX(D52:I52,L52:Q52)</f>
        <v>7.6</v>
      </c>
      <c r="S52" s="225">
        <f>MIN(D52:I52,L52:Q52)</f>
        <v>7.5</v>
      </c>
      <c r="T52" s="225">
        <f>AVERAGE(D52:I52,L52:Q52)</f>
        <v>7.5333333333333314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276" t="s">
        <v>201</v>
      </c>
      <c r="D53" s="212" t="s">
        <v>569</v>
      </c>
      <c r="E53" s="185" t="s">
        <v>569</v>
      </c>
      <c r="F53" s="185" t="s">
        <v>569</v>
      </c>
      <c r="G53" s="185" t="s">
        <v>569</v>
      </c>
      <c r="H53" s="185" t="s">
        <v>569</v>
      </c>
      <c r="I53" s="206" t="s">
        <v>569</v>
      </c>
      <c r="J53" s="249"/>
      <c r="K53" s="243">
        <v>48</v>
      </c>
      <c r="L53" s="212" t="s">
        <v>569</v>
      </c>
      <c r="M53" s="185" t="s">
        <v>569</v>
      </c>
      <c r="N53" s="185" t="s">
        <v>569</v>
      </c>
      <c r="O53" s="185" t="s">
        <v>569</v>
      </c>
      <c r="P53" s="185" t="s">
        <v>569</v>
      </c>
      <c r="Q53" s="211" t="s">
        <v>569</v>
      </c>
      <c r="R53" s="212" t="s">
        <v>569</v>
      </c>
      <c r="S53" s="185" t="s">
        <v>569</v>
      </c>
      <c r="T53" s="185" t="s">
        <v>569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276" t="s">
        <v>152</v>
      </c>
      <c r="D54" s="212" t="s">
        <v>569</v>
      </c>
      <c r="E54" s="185" t="s">
        <v>569</v>
      </c>
      <c r="F54" s="185" t="s">
        <v>569</v>
      </c>
      <c r="G54" s="185" t="s">
        <v>569</v>
      </c>
      <c r="H54" s="185" t="s">
        <v>569</v>
      </c>
      <c r="I54" s="206" t="s">
        <v>569</v>
      </c>
      <c r="J54" s="249"/>
      <c r="K54" s="243">
        <v>49</v>
      </c>
      <c r="L54" s="212" t="s">
        <v>569</v>
      </c>
      <c r="M54" s="185" t="s">
        <v>569</v>
      </c>
      <c r="N54" s="185" t="s">
        <v>569</v>
      </c>
      <c r="O54" s="185" t="s">
        <v>569</v>
      </c>
      <c r="P54" s="185" t="s">
        <v>569</v>
      </c>
      <c r="Q54" s="211" t="s">
        <v>569</v>
      </c>
      <c r="R54" s="212" t="s">
        <v>569</v>
      </c>
      <c r="S54" s="185" t="s">
        <v>569</v>
      </c>
      <c r="T54" s="185" t="s">
        <v>569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58" t="s">
        <v>262</v>
      </c>
      <c r="R55" s="59" t="s">
        <v>262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>
        <v>0.3</v>
      </c>
      <c r="E56" s="69" t="s">
        <v>252</v>
      </c>
      <c r="F56" s="69">
        <v>0.1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>
        <v>0.2</v>
      </c>
      <c r="M56" s="58">
        <v>0.2</v>
      </c>
      <c r="N56" s="58">
        <v>0.4</v>
      </c>
      <c r="O56" s="58">
        <v>0.1</v>
      </c>
      <c r="P56" s="58">
        <v>0.4</v>
      </c>
      <c r="Q56" s="58">
        <v>0.4</v>
      </c>
      <c r="R56" s="59">
        <f t="shared" ref="R56" si="1">MAX(D56:I56,L56:Q56)</f>
        <v>0.4</v>
      </c>
      <c r="S56" s="58" t="s">
        <v>252</v>
      </c>
      <c r="T56" s="38">
        <v>0.17499999999999999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907" priority="25" stopIfTrue="1">
      <formula>J9=1</formula>
    </cfRule>
  </conditionalFormatting>
  <conditionalFormatting sqref="W21 W24">
    <cfRule type="expression" dxfId="906" priority="1" stopIfTrue="1">
      <formula>$W$20=15</formula>
    </cfRule>
  </conditionalFormatting>
  <conditionalFormatting sqref="W28:W29">
    <cfRule type="expression" dxfId="905" priority="12" stopIfTrue="1">
      <formula>$W$20=15</formula>
    </cfRule>
  </conditionalFormatting>
  <conditionalFormatting sqref="W30:W31">
    <cfRule type="expression" dxfId="904" priority="11" stopIfTrue="1">
      <formula>$W$20=16</formula>
    </cfRule>
  </conditionalFormatting>
  <conditionalFormatting sqref="W32:W33">
    <cfRule type="expression" dxfId="903" priority="10" stopIfTrue="1">
      <formula>$W$20=17</formula>
    </cfRule>
  </conditionalFormatting>
  <conditionalFormatting sqref="W34:W35">
    <cfRule type="expression" dxfId="902" priority="9" stopIfTrue="1">
      <formula>$W$20=18</formula>
    </cfRule>
  </conditionalFormatting>
  <conditionalFormatting sqref="W36:W37">
    <cfRule type="expression" dxfId="901" priority="8" stopIfTrue="1">
      <formula>$W$20=19</formula>
    </cfRule>
  </conditionalFormatting>
  <conditionalFormatting sqref="W38:W39">
    <cfRule type="expression" dxfId="900" priority="2" stopIfTrue="1">
      <formula>$W$20=24</formula>
    </cfRule>
  </conditionalFormatting>
  <conditionalFormatting sqref="W40:W42">
    <cfRule type="expression" dxfId="899" priority="6" stopIfTrue="1">
      <formula>$W$20=23</formula>
    </cfRule>
  </conditionalFormatting>
  <conditionalFormatting sqref="W43:W44">
    <cfRule type="expression" dxfId="898" priority="5" stopIfTrue="1">
      <formula>$W$20=24</formula>
    </cfRule>
  </conditionalFormatting>
  <conditionalFormatting sqref="W45:W46">
    <cfRule type="expression" dxfId="897" priority="4" stopIfTrue="1">
      <formula>$W$20=25</formula>
    </cfRule>
  </conditionalFormatting>
  <conditionalFormatting sqref="W47">
    <cfRule type="expression" dxfId="896" priority="3" stopIfTrue="1">
      <formula>$W$20=27</formula>
    </cfRule>
  </conditionalFormatting>
  <conditionalFormatting sqref="W49:W50">
    <cfRule type="expression" dxfId="895" priority="28" stopIfTrue="1">
      <formula>$W$20=24</formula>
    </cfRule>
  </conditionalFormatting>
  <conditionalFormatting sqref="W51:W52">
    <cfRule type="expression" dxfId="894" priority="29" stopIfTrue="1">
      <formula>$W$20=25</formula>
    </cfRule>
  </conditionalFormatting>
  <conditionalFormatting sqref="W55">
    <cfRule type="expression" dxfId="893" priority="30" stopIfTrue="1">
      <formula>$W$20=27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7">
    <tabColor theme="9" tint="0.59999389629810485"/>
  </sheetPr>
  <dimension ref="A1:AA60"/>
  <sheetViews>
    <sheetView view="pageBreakPreview" zoomScaleNormal="110" zoomScaleSheetLayoutView="100" workbookViewId="0">
      <selection activeCell="F10" sqref="F10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231</v>
      </c>
      <c r="B1" s="24"/>
      <c r="C1" s="24"/>
      <c r="D1" s="24"/>
      <c r="G1" s="26"/>
      <c r="H1" s="26"/>
      <c r="I1" s="27">
        <v>108</v>
      </c>
      <c r="K1" s="23" t="str">
        <f>A1</f>
        <v>第１章基準項目／柿崎区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28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東横山地区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7.8</v>
      </c>
      <c r="E5" s="38">
        <v>14</v>
      </c>
      <c r="F5" s="38">
        <v>15.4</v>
      </c>
      <c r="G5" s="38">
        <v>17.100000000000001</v>
      </c>
      <c r="H5" s="38">
        <v>21.5</v>
      </c>
      <c r="I5" s="39">
        <v>16.8</v>
      </c>
      <c r="J5" s="9"/>
      <c r="K5" s="8" t="s">
        <v>115</v>
      </c>
      <c r="L5" s="40">
        <v>19.5</v>
      </c>
      <c r="M5" s="38">
        <v>14.6</v>
      </c>
      <c r="N5" s="38">
        <v>11.7</v>
      </c>
      <c r="O5" s="38">
        <v>6.4</v>
      </c>
      <c r="P5" s="38">
        <v>5.6</v>
      </c>
      <c r="Q5" s="41">
        <v>6.3</v>
      </c>
      <c r="R5" s="40">
        <f>MAX(D5:I5,L5:Q5)</f>
        <v>21.5</v>
      </c>
      <c r="S5" s="38">
        <f>MIN(D5:I5,L5:Q5)</f>
        <v>5.6</v>
      </c>
      <c r="T5" s="38">
        <f>AVERAGE(D5:I5,L5:Q5)</f>
        <v>13.058333333333335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128">
        <f>MAX(D6:I6,L6:Q6)</f>
        <v>0</v>
      </c>
      <c r="S6" s="129">
        <f>MIN(D6:I6,L6:Q6)</f>
        <v>0</v>
      </c>
      <c r="T6" s="129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2" t="s">
        <v>257</v>
      </c>
      <c r="R7" s="47" t="s">
        <v>257</v>
      </c>
      <c r="S7" s="45" t="s">
        <v>257</v>
      </c>
      <c r="T7" s="45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/>
      <c r="E8" s="52" t="s">
        <v>402</v>
      </c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/>
      <c r="E9" s="52" t="s">
        <v>403</v>
      </c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/>
      <c r="E10" s="58" t="s">
        <v>390</v>
      </c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/>
      <c r="E11" s="45" t="s">
        <v>390</v>
      </c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/>
      <c r="E12" s="52" t="s">
        <v>390</v>
      </c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/>
      <c r="E13" s="52" t="s">
        <v>400</v>
      </c>
      <c r="F13" s="52"/>
      <c r="G13" s="52"/>
      <c r="H13" s="52" t="s">
        <v>400</v>
      </c>
      <c r="I13" s="53"/>
      <c r="J13" s="176"/>
      <c r="K13" s="11">
        <v>8</v>
      </c>
      <c r="L13" s="54"/>
      <c r="M13" s="52" t="s">
        <v>400</v>
      </c>
      <c r="N13" s="52"/>
      <c r="O13" s="52"/>
      <c r="P13" s="52" t="s">
        <v>400</v>
      </c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/>
      <c r="E14" s="52" t="s">
        <v>244</v>
      </c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/>
      <c r="E15" s="58" t="s">
        <v>245</v>
      </c>
      <c r="F15" s="58"/>
      <c r="G15" s="58"/>
      <c r="H15" s="58" t="s">
        <v>245</v>
      </c>
      <c r="I15" s="36"/>
      <c r="J15" s="176"/>
      <c r="K15" s="8">
        <v>10</v>
      </c>
      <c r="L15" s="59"/>
      <c r="M15" s="58" t="s">
        <v>245</v>
      </c>
      <c r="N15" s="58"/>
      <c r="O15" s="58"/>
      <c r="P15" s="58" t="s">
        <v>245</v>
      </c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/>
      <c r="E16" s="45">
        <v>0.3</v>
      </c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45"/>
      <c r="Q16" s="48"/>
      <c r="R16" s="47">
        <v>0.3</v>
      </c>
      <c r="S16" s="45">
        <v>0.3</v>
      </c>
      <c r="T16" s="45">
        <v>0.3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/>
      <c r="E17" s="52" t="s">
        <v>371</v>
      </c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52"/>
      <c r="Q17" s="55"/>
      <c r="R17" s="54" t="s">
        <v>251</v>
      </c>
      <c r="S17" s="52" t="s">
        <v>251</v>
      </c>
      <c r="T17" s="52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/>
      <c r="E18" s="52" t="s">
        <v>406</v>
      </c>
      <c r="F18" s="52"/>
      <c r="G18" s="52"/>
      <c r="H18" s="52"/>
      <c r="I18" s="53"/>
      <c r="J18" s="178"/>
      <c r="K18" s="11">
        <v>13</v>
      </c>
      <c r="L18" s="54"/>
      <c r="M18" s="52"/>
      <c r="N18" s="52"/>
      <c r="O18" s="52"/>
      <c r="P18" s="52"/>
      <c r="Q18" s="55"/>
      <c r="R18" s="212" t="s">
        <v>252</v>
      </c>
      <c r="S18" s="185" t="s">
        <v>252</v>
      </c>
      <c r="T18" s="185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/>
      <c r="E19" s="52" t="s">
        <v>246</v>
      </c>
      <c r="F19" s="52"/>
      <c r="G19" s="52"/>
      <c r="H19" s="52"/>
      <c r="I19" s="53"/>
      <c r="J19" s="180"/>
      <c r="K19" s="11">
        <v>14</v>
      </c>
      <c r="L19" s="54"/>
      <c r="M19" s="52"/>
      <c r="N19" s="52"/>
      <c r="O19" s="52"/>
      <c r="P19" s="52"/>
      <c r="Q19" s="55"/>
      <c r="R19" s="212" t="s">
        <v>246</v>
      </c>
      <c r="S19" s="185" t="s">
        <v>246</v>
      </c>
      <c r="T19" s="185" t="s">
        <v>246</v>
      </c>
      <c r="U19" s="53">
        <f t="shared" si="0"/>
        <v>1</v>
      </c>
      <c r="W19" s="319"/>
    </row>
    <row r="20" spans="1:23" ht="14.25" customHeight="1" thickBot="1">
      <c r="A20" s="8">
        <v>15</v>
      </c>
      <c r="B20" s="35" t="s">
        <v>84</v>
      </c>
      <c r="C20" s="56" t="s">
        <v>131</v>
      </c>
      <c r="D20" s="57"/>
      <c r="E20" s="58" t="s">
        <v>407</v>
      </c>
      <c r="F20" s="58"/>
      <c r="G20" s="58"/>
      <c r="H20" s="58"/>
      <c r="I20" s="36"/>
      <c r="J20" s="176"/>
      <c r="K20" s="8">
        <v>15</v>
      </c>
      <c r="L20" s="59"/>
      <c r="M20" s="58"/>
      <c r="N20" s="58"/>
      <c r="O20" s="58"/>
      <c r="P20" s="58"/>
      <c r="Q20" s="60"/>
      <c r="R20" s="214" t="s">
        <v>250</v>
      </c>
      <c r="S20" s="199" t="s">
        <v>250</v>
      </c>
      <c r="T20" s="199" t="s">
        <v>250</v>
      </c>
      <c r="U20" s="36">
        <f t="shared" si="0"/>
        <v>1</v>
      </c>
      <c r="W20" s="27">
        <v>26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/>
      <c r="E21" s="45" t="s">
        <v>409</v>
      </c>
      <c r="F21" s="45"/>
      <c r="G21" s="45"/>
      <c r="H21" s="45"/>
      <c r="I21" s="46"/>
      <c r="J21" s="176"/>
      <c r="K21" s="10">
        <v>16</v>
      </c>
      <c r="L21" s="47"/>
      <c r="M21" s="45"/>
      <c r="N21" s="45"/>
      <c r="O21" s="45"/>
      <c r="P21" s="45"/>
      <c r="Q21" s="48"/>
      <c r="R21" s="210" t="s">
        <v>244</v>
      </c>
      <c r="S21" s="196" t="s">
        <v>244</v>
      </c>
      <c r="T21" s="196" t="s">
        <v>244</v>
      </c>
      <c r="U21" s="46">
        <f t="shared" si="0"/>
        <v>1</v>
      </c>
      <c r="W21" s="318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/>
      <c r="E22" s="52" t="s">
        <v>400</v>
      </c>
      <c r="F22" s="52"/>
      <c r="G22" s="52"/>
      <c r="H22" s="52"/>
      <c r="I22" s="53"/>
      <c r="J22" s="176"/>
      <c r="K22" s="11">
        <v>17</v>
      </c>
      <c r="L22" s="54"/>
      <c r="M22" s="52"/>
      <c r="N22" s="52"/>
      <c r="O22" s="52"/>
      <c r="P22" s="52"/>
      <c r="Q22" s="55"/>
      <c r="R22" s="212" t="s">
        <v>253</v>
      </c>
      <c r="S22" s="185" t="s">
        <v>253</v>
      </c>
      <c r="T22" s="185" t="s">
        <v>253</v>
      </c>
      <c r="U22" s="53">
        <f t="shared" si="0"/>
        <v>1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/>
      <c r="E23" s="52" t="s">
        <v>390</v>
      </c>
      <c r="F23" s="52"/>
      <c r="G23" s="52"/>
      <c r="H23" s="52"/>
      <c r="I23" s="53"/>
      <c r="J23" s="176"/>
      <c r="K23" s="11">
        <v>18</v>
      </c>
      <c r="L23" s="54"/>
      <c r="M23" s="52"/>
      <c r="N23" s="52"/>
      <c r="O23" s="52"/>
      <c r="P23" s="52"/>
      <c r="Q23" s="55"/>
      <c r="R23" s="212" t="s">
        <v>245</v>
      </c>
      <c r="S23" s="185" t="s">
        <v>245</v>
      </c>
      <c r="T23" s="185" t="s">
        <v>245</v>
      </c>
      <c r="U23" s="53">
        <f t="shared" si="0"/>
        <v>1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51"/>
      <c r="E24" s="52" t="s">
        <v>390</v>
      </c>
      <c r="F24" s="52"/>
      <c r="G24" s="52"/>
      <c r="H24" s="52"/>
      <c r="I24" s="53"/>
      <c r="J24" s="176"/>
      <c r="K24" s="11">
        <v>19</v>
      </c>
      <c r="L24" s="54"/>
      <c r="M24" s="52"/>
      <c r="N24" s="52"/>
      <c r="O24" s="52"/>
      <c r="P24" s="52"/>
      <c r="Q24" s="55"/>
      <c r="R24" s="212" t="s">
        <v>245</v>
      </c>
      <c r="S24" s="185" t="s">
        <v>245</v>
      </c>
      <c r="T24" s="185" t="s">
        <v>245</v>
      </c>
      <c r="U24" s="53">
        <f t="shared" si="0"/>
        <v>1</v>
      </c>
      <c r="W24" s="318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/>
      <c r="E25" s="58" t="s">
        <v>390</v>
      </c>
      <c r="F25" s="58"/>
      <c r="G25" s="58"/>
      <c r="H25" s="58"/>
      <c r="I25" s="36"/>
      <c r="J25" s="176"/>
      <c r="K25" s="8">
        <v>20</v>
      </c>
      <c r="L25" s="59"/>
      <c r="M25" s="58"/>
      <c r="N25" s="58"/>
      <c r="O25" s="58"/>
      <c r="P25" s="58"/>
      <c r="Q25" s="60"/>
      <c r="R25" s="214" t="s">
        <v>245</v>
      </c>
      <c r="S25" s="199" t="s">
        <v>245</v>
      </c>
      <c r="T25" s="199" t="s">
        <v>245</v>
      </c>
      <c r="U25" s="36">
        <f t="shared" si="0"/>
        <v>1</v>
      </c>
      <c r="W25" s="319"/>
    </row>
    <row r="26" spans="1:23" ht="14.25" customHeight="1">
      <c r="A26" s="10">
        <v>21</v>
      </c>
      <c r="B26" s="42" t="s">
        <v>178</v>
      </c>
      <c r="C26" s="43" t="s">
        <v>139</v>
      </c>
      <c r="D26" s="44"/>
      <c r="E26" s="45" t="s">
        <v>258</v>
      </c>
      <c r="F26" s="45"/>
      <c r="G26" s="45"/>
      <c r="H26" s="45">
        <v>7.0000000000000007E-2</v>
      </c>
      <c r="I26" s="46"/>
      <c r="J26" s="179"/>
      <c r="K26" s="10">
        <v>21</v>
      </c>
      <c r="L26" s="47"/>
      <c r="M26" s="45">
        <v>0.08</v>
      </c>
      <c r="N26" s="45"/>
      <c r="O26" s="45"/>
      <c r="P26" s="45">
        <v>7.0000000000000007E-2</v>
      </c>
      <c r="Q26" s="48"/>
      <c r="R26" s="210">
        <v>0.08</v>
      </c>
      <c r="S26" s="196" t="s">
        <v>258</v>
      </c>
      <c r="T26" s="282" t="s">
        <v>571</v>
      </c>
      <c r="U26" s="46">
        <f t="shared" si="0"/>
        <v>4</v>
      </c>
      <c r="W26" s="319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/>
      <c r="E27" s="52" t="s">
        <v>253</v>
      </c>
      <c r="F27" s="52"/>
      <c r="G27" s="52"/>
      <c r="H27" s="52" t="s">
        <v>253</v>
      </c>
      <c r="I27" s="53"/>
      <c r="J27" s="176"/>
      <c r="K27" s="11">
        <v>22</v>
      </c>
      <c r="L27" s="54"/>
      <c r="M27" s="52" t="s">
        <v>253</v>
      </c>
      <c r="N27" s="52"/>
      <c r="O27" s="52"/>
      <c r="P27" s="52" t="s">
        <v>253</v>
      </c>
      <c r="Q27" s="55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20"/>
    </row>
    <row r="28" spans="1:23" ht="14.25" customHeight="1">
      <c r="A28" s="11">
        <v>23</v>
      </c>
      <c r="B28" s="49" t="s">
        <v>91</v>
      </c>
      <c r="C28" s="50" t="s">
        <v>197</v>
      </c>
      <c r="D28" s="51"/>
      <c r="E28" s="52" t="s">
        <v>245</v>
      </c>
      <c r="F28" s="52"/>
      <c r="G28" s="52"/>
      <c r="H28" s="52" t="s">
        <v>245</v>
      </c>
      <c r="I28" s="53"/>
      <c r="J28" s="176"/>
      <c r="K28" s="11">
        <v>23</v>
      </c>
      <c r="L28" s="54"/>
      <c r="M28" s="52" t="s">
        <v>245</v>
      </c>
      <c r="N28" s="52"/>
      <c r="O28" s="52"/>
      <c r="P28" s="52" t="s">
        <v>245</v>
      </c>
      <c r="Q28" s="55"/>
      <c r="R28" s="212" t="s">
        <v>245</v>
      </c>
      <c r="S28" s="185" t="s">
        <v>245</v>
      </c>
      <c r="T28" s="185" t="s">
        <v>245</v>
      </c>
      <c r="U28" s="53">
        <f t="shared" si="0"/>
        <v>4</v>
      </c>
      <c r="W28" s="337" t="s">
        <v>267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/>
      <c r="E29" s="52" t="s">
        <v>259</v>
      </c>
      <c r="F29" s="52"/>
      <c r="G29" s="52"/>
      <c r="H29" s="52" t="s">
        <v>259</v>
      </c>
      <c r="I29" s="53"/>
      <c r="J29" s="176"/>
      <c r="K29" s="11">
        <v>24</v>
      </c>
      <c r="L29" s="54"/>
      <c r="M29" s="52" t="s">
        <v>259</v>
      </c>
      <c r="N29" s="52"/>
      <c r="O29" s="52"/>
      <c r="P29" s="52" t="s">
        <v>259</v>
      </c>
      <c r="Q29" s="55"/>
      <c r="R29" s="212" t="s">
        <v>259</v>
      </c>
      <c r="S29" s="185" t="s">
        <v>259</v>
      </c>
      <c r="T29" s="185" t="s">
        <v>259</v>
      </c>
      <c r="U29" s="53">
        <f t="shared" si="0"/>
        <v>4</v>
      </c>
      <c r="W29" s="328"/>
    </row>
    <row r="30" spans="1:23" ht="14.25" customHeight="1">
      <c r="A30" s="8">
        <v>25</v>
      </c>
      <c r="B30" s="35" t="s">
        <v>93</v>
      </c>
      <c r="C30" s="56" t="s">
        <v>140</v>
      </c>
      <c r="D30" s="57"/>
      <c r="E30" s="58" t="s">
        <v>245</v>
      </c>
      <c r="F30" s="58"/>
      <c r="G30" s="58"/>
      <c r="H30" s="58">
        <v>1E-3</v>
      </c>
      <c r="I30" s="36"/>
      <c r="J30" s="176"/>
      <c r="K30" s="8">
        <v>25</v>
      </c>
      <c r="L30" s="59"/>
      <c r="M30" s="58" t="s">
        <v>245</v>
      </c>
      <c r="N30" s="58"/>
      <c r="O30" s="58"/>
      <c r="P30" s="58" t="s">
        <v>245</v>
      </c>
      <c r="Q30" s="60"/>
      <c r="R30" s="214">
        <v>1E-3</v>
      </c>
      <c r="S30" s="199" t="s">
        <v>245</v>
      </c>
      <c r="T30" s="199" t="s">
        <v>245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/>
      <c r="E31" s="45" t="s">
        <v>245</v>
      </c>
      <c r="F31" s="45"/>
      <c r="G31" s="45"/>
      <c r="H31" s="45" t="s">
        <v>245</v>
      </c>
      <c r="I31" s="46"/>
      <c r="J31" s="176"/>
      <c r="K31" s="10">
        <v>26</v>
      </c>
      <c r="L31" s="47"/>
      <c r="M31" s="45" t="s">
        <v>245</v>
      </c>
      <c r="N31" s="45"/>
      <c r="O31" s="45"/>
      <c r="P31" s="45" t="s">
        <v>245</v>
      </c>
      <c r="Q31" s="48"/>
      <c r="R31" s="210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/>
      <c r="E32" s="52" t="s">
        <v>245</v>
      </c>
      <c r="F32" s="52"/>
      <c r="G32" s="52"/>
      <c r="H32" s="52">
        <v>1E-3</v>
      </c>
      <c r="I32" s="53"/>
      <c r="J32" s="176"/>
      <c r="K32" s="11">
        <v>27</v>
      </c>
      <c r="L32" s="54"/>
      <c r="M32" s="52" t="s">
        <v>245</v>
      </c>
      <c r="N32" s="52"/>
      <c r="O32" s="52"/>
      <c r="P32" s="52" t="s">
        <v>245</v>
      </c>
      <c r="Q32" s="55"/>
      <c r="R32" s="212">
        <v>1E-3</v>
      </c>
      <c r="S32" s="185" t="s">
        <v>245</v>
      </c>
      <c r="T32" s="185" t="s">
        <v>245</v>
      </c>
      <c r="U32" s="53">
        <f t="shared" si="0"/>
        <v>4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/>
      <c r="E33" s="52" t="s">
        <v>259</v>
      </c>
      <c r="F33" s="52"/>
      <c r="G33" s="52"/>
      <c r="H33" s="52" t="s">
        <v>259</v>
      </c>
      <c r="I33" s="53"/>
      <c r="J33" s="179"/>
      <c r="K33" s="11">
        <v>28</v>
      </c>
      <c r="L33" s="54"/>
      <c r="M33" s="52" t="s">
        <v>259</v>
      </c>
      <c r="N33" s="52"/>
      <c r="O33" s="52"/>
      <c r="P33" s="52" t="s">
        <v>259</v>
      </c>
      <c r="Q33" s="55"/>
      <c r="R33" s="212" t="s">
        <v>259</v>
      </c>
      <c r="S33" s="185" t="s">
        <v>259</v>
      </c>
      <c r="T33" s="185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/>
      <c r="E34" s="52" t="s">
        <v>245</v>
      </c>
      <c r="F34" s="52"/>
      <c r="G34" s="52"/>
      <c r="H34" s="52" t="s">
        <v>245</v>
      </c>
      <c r="I34" s="53"/>
      <c r="J34" s="176"/>
      <c r="K34" s="11">
        <v>29</v>
      </c>
      <c r="L34" s="54"/>
      <c r="M34" s="52" t="s">
        <v>245</v>
      </c>
      <c r="N34" s="52"/>
      <c r="O34" s="52"/>
      <c r="P34" s="52" t="s">
        <v>245</v>
      </c>
      <c r="Q34" s="55"/>
      <c r="R34" s="212" t="s">
        <v>245</v>
      </c>
      <c r="S34" s="185" t="s">
        <v>245</v>
      </c>
      <c r="T34" s="185" t="s">
        <v>245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/>
      <c r="E35" s="58" t="s">
        <v>245</v>
      </c>
      <c r="F35" s="58"/>
      <c r="G35" s="58"/>
      <c r="H35" s="58" t="s">
        <v>245</v>
      </c>
      <c r="I35" s="36"/>
      <c r="J35" s="176"/>
      <c r="K35" s="8">
        <v>30</v>
      </c>
      <c r="L35" s="59"/>
      <c r="M35" s="58" t="s">
        <v>245</v>
      </c>
      <c r="N35" s="58"/>
      <c r="O35" s="58"/>
      <c r="P35" s="58" t="s">
        <v>245</v>
      </c>
      <c r="Q35" s="60"/>
      <c r="R35" s="214" t="s">
        <v>245</v>
      </c>
      <c r="S35" s="199" t="s">
        <v>245</v>
      </c>
      <c r="T35" s="199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/>
      <c r="E36" s="45" t="s">
        <v>260</v>
      </c>
      <c r="F36" s="45"/>
      <c r="G36" s="45"/>
      <c r="H36" s="45" t="s">
        <v>260</v>
      </c>
      <c r="I36" s="46"/>
      <c r="J36" s="176"/>
      <c r="K36" s="10">
        <v>31</v>
      </c>
      <c r="L36" s="47"/>
      <c r="M36" s="45" t="s">
        <v>260</v>
      </c>
      <c r="N36" s="45"/>
      <c r="O36" s="45"/>
      <c r="P36" s="45" t="s">
        <v>260</v>
      </c>
      <c r="Q36" s="48"/>
      <c r="R36" s="210" t="s">
        <v>260</v>
      </c>
      <c r="S36" s="196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/>
      <c r="E37" s="52" t="s">
        <v>411</v>
      </c>
      <c r="F37" s="52"/>
      <c r="G37" s="52"/>
      <c r="H37" s="52"/>
      <c r="I37" s="53"/>
      <c r="J37" s="179"/>
      <c r="K37" s="11">
        <v>32</v>
      </c>
      <c r="L37" s="54"/>
      <c r="M37" s="52"/>
      <c r="N37" s="52"/>
      <c r="O37" s="52"/>
      <c r="P37" s="52"/>
      <c r="Q37" s="55"/>
      <c r="R37" s="54" t="s">
        <v>254</v>
      </c>
      <c r="S37" s="52" t="s">
        <v>254</v>
      </c>
      <c r="T37" s="52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/>
      <c r="E38" s="52" t="s">
        <v>412</v>
      </c>
      <c r="F38" s="52"/>
      <c r="G38" s="52"/>
      <c r="H38" s="52" t="s">
        <v>412</v>
      </c>
      <c r="I38" s="53"/>
      <c r="J38" s="179"/>
      <c r="K38" s="11">
        <v>33</v>
      </c>
      <c r="L38" s="54"/>
      <c r="M38" s="52" t="s">
        <v>412</v>
      </c>
      <c r="N38" s="52"/>
      <c r="O38" s="52"/>
      <c r="P38" s="52" t="s">
        <v>412</v>
      </c>
      <c r="Q38" s="55"/>
      <c r="R38" s="54" t="s">
        <v>255</v>
      </c>
      <c r="S38" s="52" t="s">
        <v>255</v>
      </c>
      <c r="T38" s="52" t="s">
        <v>255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/>
      <c r="E39" s="52" t="s">
        <v>261</v>
      </c>
      <c r="F39" s="52"/>
      <c r="G39" s="52"/>
      <c r="H39" s="52" t="s">
        <v>261</v>
      </c>
      <c r="I39" s="53"/>
      <c r="J39" s="179"/>
      <c r="K39" s="11">
        <v>34</v>
      </c>
      <c r="L39" s="54"/>
      <c r="M39" s="52" t="s">
        <v>261</v>
      </c>
      <c r="N39" s="52"/>
      <c r="O39" s="52"/>
      <c r="P39" s="52" t="s">
        <v>261</v>
      </c>
      <c r="Q39" s="55"/>
      <c r="R39" s="54" t="s">
        <v>261</v>
      </c>
      <c r="S39" s="52" t="s">
        <v>261</v>
      </c>
      <c r="T39" s="52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/>
      <c r="E40" s="58" t="s">
        <v>411</v>
      </c>
      <c r="F40" s="58"/>
      <c r="G40" s="58"/>
      <c r="H40" s="58"/>
      <c r="I40" s="36"/>
      <c r="J40" s="179"/>
      <c r="K40" s="8">
        <v>35</v>
      </c>
      <c r="L40" s="59"/>
      <c r="M40" s="58"/>
      <c r="N40" s="58"/>
      <c r="O40" s="58"/>
      <c r="P40" s="58"/>
      <c r="Q40" s="60"/>
      <c r="R40" s="59" t="s">
        <v>254</v>
      </c>
      <c r="S40" s="58" t="s">
        <v>254</v>
      </c>
      <c r="T40" s="58" t="s">
        <v>254</v>
      </c>
      <c r="U40" s="36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/>
      <c r="E41" s="45">
        <v>7</v>
      </c>
      <c r="F41" s="45"/>
      <c r="G41" s="45"/>
      <c r="H41" s="45">
        <v>6</v>
      </c>
      <c r="I41" s="46"/>
      <c r="J41" s="178"/>
      <c r="K41" s="10">
        <v>36</v>
      </c>
      <c r="L41" s="47"/>
      <c r="M41" s="45">
        <v>7</v>
      </c>
      <c r="N41" s="45"/>
      <c r="O41" s="45"/>
      <c r="P41" s="45">
        <v>8</v>
      </c>
      <c r="Q41" s="48"/>
      <c r="R41" s="128">
        <f>MAX(D41:I41,L41:Q41)</f>
        <v>8</v>
      </c>
      <c r="S41" s="129">
        <f>MIN(D41:I41,L41:Q41)</f>
        <v>6</v>
      </c>
      <c r="T41" s="129">
        <f>AVERAGE(D41:I41,L41:Q41)</f>
        <v>7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/>
      <c r="E42" s="52" t="s">
        <v>407</v>
      </c>
      <c r="F42" s="52"/>
      <c r="G42" s="52"/>
      <c r="H42" s="52"/>
      <c r="I42" s="53"/>
      <c r="J42" s="176"/>
      <c r="K42" s="11">
        <v>37</v>
      </c>
      <c r="L42" s="54"/>
      <c r="M42" s="52"/>
      <c r="N42" s="52"/>
      <c r="O42" s="52"/>
      <c r="P42" s="52"/>
      <c r="Q42" s="55"/>
      <c r="R42" s="54" t="s">
        <v>250</v>
      </c>
      <c r="S42" s="52" t="s">
        <v>250</v>
      </c>
      <c r="T42" s="52" t="s">
        <v>250</v>
      </c>
      <c r="U42" s="53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9.1</v>
      </c>
      <c r="E43" s="86">
        <v>8.9</v>
      </c>
      <c r="F43" s="52">
        <v>9</v>
      </c>
      <c r="G43" s="52">
        <v>8.6999999999999993</v>
      </c>
      <c r="H43" s="52">
        <v>8.9</v>
      </c>
      <c r="I43" s="53">
        <v>8.9</v>
      </c>
      <c r="J43" s="178"/>
      <c r="K43" s="11">
        <v>38</v>
      </c>
      <c r="L43" s="117">
        <v>8.9</v>
      </c>
      <c r="M43" s="52">
        <v>8.9</v>
      </c>
      <c r="N43" s="52">
        <v>9</v>
      </c>
      <c r="O43" s="52">
        <v>8.9</v>
      </c>
      <c r="P43" s="86">
        <v>9.1</v>
      </c>
      <c r="Q43" s="55">
        <v>9.1</v>
      </c>
      <c r="R43" s="126">
        <f>MAX(D43:I43,L43:Q43)</f>
        <v>9.1</v>
      </c>
      <c r="S43" s="87">
        <f>MIN(D43:I43,L43:Q43)</f>
        <v>8.6999999999999993</v>
      </c>
      <c r="T43" s="87">
        <f>AVERAGE(D43:I43,L43:Q43)</f>
        <v>8.9499999999999993</v>
      </c>
      <c r="U43" s="53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/>
      <c r="E44" s="52">
        <v>24</v>
      </c>
      <c r="F44" s="52"/>
      <c r="G44" s="52"/>
      <c r="H44" s="52">
        <v>22</v>
      </c>
      <c r="I44" s="53"/>
      <c r="J44" s="178"/>
      <c r="K44" s="11">
        <v>39</v>
      </c>
      <c r="L44" s="54"/>
      <c r="M44" s="52">
        <v>28</v>
      </c>
      <c r="N44" s="52"/>
      <c r="O44" s="52"/>
      <c r="P44" s="52">
        <v>27</v>
      </c>
      <c r="Q44" s="55"/>
      <c r="R44" s="127">
        <f>MAX(D44:I44,L44:Q44)</f>
        <v>28</v>
      </c>
      <c r="S44" s="108">
        <f>MIN(D44:I44,L44:Q44)</f>
        <v>22</v>
      </c>
      <c r="T44" s="108">
        <f>AVERAGE(D44:I44,L44:Q44)</f>
        <v>25.25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/>
      <c r="E45" s="58">
        <v>74</v>
      </c>
      <c r="F45" s="58"/>
      <c r="G45" s="58"/>
      <c r="H45" s="58">
        <v>76</v>
      </c>
      <c r="I45" s="36"/>
      <c r="J45" s="174"/>
      <c r="K45" s="8">
        <v>40</v>
      </c>
      <c r="L45" s="59"/>
      <c r="M45" s="58">
        <v>78</v>
      </c>
      <c r="N45" s="58"/>
      <c r="O45" s="58"/>
      <c r="P45" s="58">
        <v>71</v>
      </c>
      <c r="Q45" s="60"/>
      <c r="R45" s="122">
        <f>MAX(D45:I45,L45:Q45)</f>
        <v>78</v>
      </c>
      <c r="S45" s="97">
        <f>MIN(D45:I45,L45:Q45)</f>
        <v>71</v>
      </c>
      <c r="T45" s="97">
        <f>AVERAGE(D45:I45,L45:Q45)</f>
        <v>74.75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/>
      <c r="E46" s="45" t="s">
        <v>412</v>
      </c>
      <c r="F46" s="45"/>
      <c r="G46" s="45"/>
      <c r="H46" s="45"/>
      <c r="I46" s="46"/>
      <c r="J46" s="179"/>
      <c r="K46" s="10">
        <v>41</v>
      </c>
      <c r="L46" s="47"/>
      <c r="M46" s="45"/>
      <c r="N46" s="45"/>
      <c r="O46" s="45"/>
      <c r="P46" s="45"/>
      <c r="Q46" s="48"/>
      <c r="R46" s="47" t="s">
        <v>255</v>
      </c>
      <c r="S46" s="45" t="s">
        <v>255</v>
      </c>
      <c r="T46" s="45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/>
      <c r="E47" s="52" t="s">
        <v>247</v>
      </c>
      <c r="F47" s="52"/>
      <c r="G47" s="52"/>
      <c r="H47" s="52" t="s">
        <v>247</v>
      </c>
      <c r="I47" s="53"/>
      <c r="J47" s="181"/>
      <c r="K47" s="11">
        <v>42</v>
      </c>
      <c r="L47" s="54"/>
      <c r="M47" s="52" t="s">
        <v>247</v>
      </c>
      <c r="N47" s="52"/>
      <c r="O47" s="52"/>
      <c r="P47" s="52" t="s">
        <v>247</v>
      </c>
      <c r="Q47" s="55"/>
      <c r="R47" s="54" t="s">
        <v>247</v>
      </c>
      <c r="S47" s="52" t="s">
        <v>247</v>
      </c>
      <c r="T47" s="52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/>
      <c r="E48" s="52" t="s">
        <v>247</v>
      </c>
      <c r="F48" s="52"/>
      <c r="G48" s="52"/>
      <c r="H48" s="52" t="s">
        <v>247</v>
      </c>
      <c r="I48" s="53"/>
      <c r="J48" s="181"/>
      <c r="K48" s="11">
        <v>43</v>
      </c>
      <c r="L48" s="54"/>
      <c r="M48" s="52" t="s">
        <v>247</v>
      </c>
      <c r="N48" s="52"/>
      <c r="O48" s="52"/>
      <c r="P48" s="52" t="s">
        <v>247</v>
      </c>
      <c r="Q48" s="55"/>
      <c r="R48" s="54" t="s">
        <v>247</v>
      </c>
      <c r="S48" s="52" t="s">
        <v>247</v>
      </c>
      <c r="T48" s="52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/>
      <c r="E49" s="52" t="s">
        <v>400</v>
      </c>
      <c r="F49" s="52"/>
      <c r="G49" s="52"/>
      <c r="H49" s="52"/>
      <c r="I49" s="53"/>
      <c r="J49" s="176"/>
      <c r="K49" s="11">
        <v>44</v>
      </c>
      <c r="L49" s="54"/>
      <c r="M49" s="52"/>
      <c r="N49" s="52"/>
      <c r="O49" s="52"/>
      <c r="P49" s="52"/>
      <c r="Q49" s="55"/>
      <c r="R49" s="54" t="s">
        <v>253</v>
      </c>
      <c r="S49" s="52" t="s">
        <v>253</v>
      </c>
      <c r="T49" s="52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/>
      <c r="E50" s="58" t="s">
        <v>414</v>
      </c>
      <c r="F50" s="58"/>
      <c r="G50" s="58"/>
      <c r="H50" s="58"/>
      <c r="I50" s="36"/>
      <c r="J50" s="180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 t="s">
        <v>252</v>
      </c>
      <c r="E51" s="45" t="s">
        <v>252</v>
      </c>
      <c r="F51" s="45" t="s">
        <v>252</v>
      </c>
      <c r="G51" s="45" t="s">
        <v>252</v>
      </c>
      <c r="H51" s="45" t="s">
        <v>252</v>
      </c>
      <c r="I51" s="46" t="s">
        <v>252</v>
      </c>
      <c r="J51" s="178"/>
      <c r="K51" s="10">
        <v>46</v>
      </c>
      <c r="L51" s="47">
        <v>0.1</v>
      </c>
      <c r="M51" s="45" t="s">
        <v>252</v>
      </c>
      <c r="N51" s="45" t="s">
        <v>252</v>
      </c>
      <c r="O51" s="45" t="s">
        <v>252</v>
      </c>
      <c r="P51" s="45" t="s">
        <v>252</v>
      </c>
      <c r="Q51" s="48" t="s">
        <v>252</v>
      </c>
      <c r="R51" s="47">
        <v>0.1</v>
      </c>
      <c r="S51" s="45" t="s">
        <v>252</v>
      </c>
      <c r="T51" s="87" t="s">
        <v>252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7.6</v>
      </c>
      <c r="E52" s="52">
        <v>7.4</v>
      </c>
      <c r="F52" s="52">
        <v>7.7</v>
      </c>
      <c r="G52" s="52">
        <v>7.8</v>
      </c>
      <c r="H52" s="52">
        <v>7.7</v>
      </c>
      <c r="I52" s="53">
        <v>7.8</v>
      </c>
      <c r="J52" s="178"/>
      <c r="K52" s="11">
        <v>47</v>
      </c>
      <c r="L52" s="54">
        <v>7.8</v>
      </c>
      <c r="M52" s="52">
        <v>7.7</v>
      </c>
      <c r="N52" s="52">
        <v>7.6</v>
      </c>
      <c r="O52" s="52">
        <v>7.7</v>
      </c>
      <c r="P52" s="52">
        <v>7.8</v>
      </c>
      <c r="Q52" s="55">
        <v>7.7</v>
      </c>
      <c r="R52" s="126">
        <f>MAX(D52:I52,L52:Q52)</f>
        <v>7.8</v>
      </c>
      <c r="S52" s="87">
        <f>MIN(D52:I52,L52:Q52)</f>
        <v>7.4</v>
      </c>
      <c r="T52" s="87">
        <f>AVERAGE(D52:I52,L52:Q52)</f>
        <v>7.6916666666666664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569</v>
      </c>
      <c r="E53" s="52" t="s">
        <v>569</v>
      </c>
      <c r="F53" s="52" t="s">
        <v>569</v>
      </c>
      <c r="G53" s="52" t="s">
        <v>569</v>
      </c>
      <c r="H53" s="52" t="s">
        <v>569</v>
      </c>
      <c r="I53" s="53" t="s">
        <v>569</v>
      </c>
      <c r="J53" s="175"/>
      <c r="K53" s="11">
        <v>48</v>
      </c>
      <c r="L53" s="54" t="s">
        <v>569</v>
      </c>
      <c r="M53" s="52" t="s">
        <v>569</v>
      </c>
      <c r="N53" s="52" t="s">
        <v>569</v>
      </c>
      <c r="O53" s="52" t="s">
        <v>569</v>
      </c>
      <c r="P53" s="52" t="s">
        <v>569</v>
      </c>
      <c r="Q53" s="52" t="s">
        <v>569</v>
      </c>
      <c r="R53" s="54" t="s">
        <v>569</v>
      </c>
      <c r="S53" s="52" t="s">
        <v>569</v>
      </c>
      <c r="T53" s="52" t="s">
        <v>569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569</v>
      </c>
      <c r="E54" s="52" t="s">
        <v>569</v>
      </c>
      <c r="F54" s="52" t="s">
        <v>569</v>
      </c>
      <c r="G54" s="52" t="s">
        <v>569</v>
      </c>
      <c r="H54" s="52" t="s">
        <v>569</v>
      </c>
      <c r="I54" s="53" t="s">
        <v>569</v>
      </c>
      <c r="J54" s="175"/>
      <c r="K54" s="11">
        <v>49</v>
      </c>
      <c r="L54" s="54" t="s">
        <v>569</v>
      </c>
      <c r="M54" s="52" t="s">
        <v>569</v>
      </c>
      <c r="N54" s="52" t="s">
        <v>569</v>
      </c>
      <c r="O54" s="52" t="s">
        <v>569</v>
      </c>
      <c r="P54" s="52" t="s">
        <v>569</v>
      </c>
      <c r="Q54" s="52" t="s">
        <v>569</v>
      </c>
      <c r="R54" s="54" t="s">
        <v>569</v>
      </c>
      <c r="S54" s="52" t="s">
        <v>569</v>
      </c>
      <c r="T54" s="52" t="s">
        <v>569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58" t="s">
        <v>262</v>
      </c>
      <c r="R55" s="59" t="s">
        <v>262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>
        <v>1.2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58" t="s">
        <v>252</v>
      </c>
      <c r="R56" s="59">
        <f t="shared" ref="R56" si="1">MAX(D56:I56,L56:Q56)</f>
        <v>1.2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78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892" priority="25" stopIfTrue="1">
      <formula>J9=1</formula>
    </cfRule>
  </conditionalFormatting>
  <conditionalFormatting sqref="W21 W24">
    <cfRule type="expression" dxfId="891" priority="1" stopIfTrue="1">
      <formula>$W$20=15</formula>
    </cfRule>
  </conditionalFormatting>
  <conditionalFormatting sqref="W28:W29">
    <cfRule type="expression" dxfId="890" priority="12" stopIfTrue="1">
      <formula>$W$20=15</formula>
    </cfRule>
  </conditionalFormatting>
  <conditionalFormatting sqref="W30:W31">
    <cfRule type="expression" dxfId="889" priority="11" stopIfTrue="1">
      <formula>$W$20=16</formula>
    </cfRule>
  </conditionalFormatting>
  <conditionalFormatting sqref="W32:W33">
    <cfRule type="expression" dxfId="888" priority="10" stopIfTrue="1">
      <formula>$W$20=17</formula>
    </cfRule>
  </conditionalFormatting>
  <conditionalFormatting sqref="W34:W35">
    <cfRule type="expression" dxfId="887" priority="9" stopIfTrue="1">
      <formula>$W$20=18</formula>
    </cfRule>
  </conditionalFormatting>
  <conditionalFormatting sqref="W36:W37">
    <cfRule type="expression" dxfId="886" priority="8" stopIfTrue="1">
      <formula>$W$20=19</formula>
    </cfRule>
  </conditionalFormatting>
  <conditionalFormatting sqref="W38:W39">
    <cfRule type="expression" dxfId="885" priority="2" stopIfTrue="1">
      <formula>$W$20=24</formula>
    </cfRule>
  </conditionalFormatting>
  <conditionalFormatting sqref="W40:W42">
    <cfRule type="expression" dxfId="884" priority="6" stopIfTrue="1">
      <formula>$W$20=23</formula>
    </cfRule>
  </conditionalFormatting>
  <conditionalFormatting sqref="W43:W44">
    <cfRule type="expression" dxfId="883" priority="5" stopIfTrue="1">
      <formula>$W$20=24</formula>
    </cfRule>
  </conditionalFormatting>
  <conditionalFormatting sqref="W45:W46">
    <cfRule type="expression" dxfId="882" priority="4" stopIfTrue="1">
      <formula>$W$20=25</formula>
    </cfRule>
  </conditionalFormatting>
  <conditionalFormatting sqref="W47">
    <cfRule type="expression" dxfId="881" priority="3" stopIfTrue="1">
      <formula>$W$20=27</formula>
    </cfRule>
  </conditionalFormatting>
  <conditionalFormatting sqref="W49:W50">
    <cfRule type="expression" dxfId="880" priority="38" stopIfTrue="1">
      <formula>$W$20=24</formula>
    </cfRule>
  </conditionalFormatting>
  <conditionalFormatting sqref="W51:W52">
    <cfRule type="expression" dxfId="879" priority="39" stopIfTrue="1">
      <formula>$W$20=25</formula>
    </cfRule>
  </conditionalFormatting>
  <conditionalFormatting sqref="W55">
    <cfRule type="expression" dxfId="878" priority="41" stopIfTrue="1">
      <formula>$W$20=27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1">
    <tabColor theme="9" tint="0.59999389629810485"/>
  </sheetPr>
  <dimension ref="A1:AA60"/>
  <sheetViews>
    <sheetView view="pageBreakPreview" zoomScaleNormal="11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231</v>
      </c>
      <c r="B1" s="24"/>
      <c r="C1" s="24"/>
      <c r="D1" s="24"/>
      <c r="G1" s="26"/>
      <c r="H1" s="26"/>
      <c r="I1" s="27">
        <v>112</v>
      </c>
      <c r="K1" s="23" t="str">
        <f>A1</f>
        <v>第１章基準項目／柿崎区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32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北黒岩地区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9.6999999999999993</v>
      </c>
      <c r="E5" s="38">
        <v>17.3</v>
      </c>
      <c r="F5" s="38">
        <v>17.899999999999999</v>
      </c>
      <c r="G5" s="38">
        <v>21.5</v>
      </c>
      <c r="H5" s="38">
        <v>25.9</v>
      </c>
      <c r="I5" s="39">
        <v>26.2</v>
      </c>
      <c r="J5" s="174"/>
      <c r="K5" s="8" t="s">
        <v>115</v>
      </c>
      <c r="L5" s="40">
        <v>25.3</v>
      </c>
      <c r="M5" s="38">
        <v>18.600000000000001</v>
      </c>
      <c r="N5" s="38">
        <v>15</v>
      </c>
      <c r="O5" s="38">
        <v>8.8000000000000007</v>
      </c>
      <c r="P5" s="38">
        <v>6.1</v>
      </c>
      <c r="Q5" s="41">
        <v>7.1</v>
      </c>
      <c r="R5" s="40">
        <f>MAX(D5:I5,L5:Q5)</f>
        <v>26.2</v>
      </c>
      <c r="S5" s="38">
        <f>MIN(D5:I5,L5:Q5)</f>
        <v>6.1</v>
      </c>
      <c r="T5" s="38">
        <f>AVERAGE(D5:I5,L5:Q5)</f>
        <v>16.616666666666667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128">
        <f>MAX(D6:I6,L6:Q6)</f>
        <v>0</v>
      </c>
      <c r="S6" s="129">
        <f>MIN(D6:I6,L6:Q6)</f>
        <v>0</v>
      </c>
      <c r="T6" s="129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2" t="s">
        <v>257</v>
      </c>
      <c r="R7" s="47" t="s">
        <v>257</v>
      </c>
      <c r="S7" s="45" t="s">
        <v>257</v>
      </c>
      <c r="T7" s="45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/>
      <c r="E8" s="52" t="s">
        <v>402</v>
      </c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/>
      <c r="E9" s="52" t="s">
        <v>403</v>
      </c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/>
      <c r="E10" s="58" t="s">
        <v>390</v>
      </c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/>
      <c r="E11" s="45" t="s">
        <v>390</v>
      </c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/>
      <c r="E12" s="52" t="s">
        <v>390</v>
      </c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/>
      <c r="E13" s="52" t="s">
        <v>400</v>
      </c>
      <c r="F13" s="52"/>
      <c r="G13" s="52"/>
      <c r="H13" s="52" t="s">
        <v>400</v>
      </c>
      <c r="I13" s="53"/>
      <c r="J13" s="176"/>
      <c r="K13" s="11">
        <v>8</v>
      </c>
      <c r="L13" s="54"/>
      <c r="M13" s="52" t="s">
        <v>400</v>
      </c>
      <c r="N13" s="52"/>
      <c r="O13" s="52"/>
      <c r="P13" s="52" t="s">
        <v>400</v>
      </c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/>
      <c r="E14" s="52" t="s">
        <v>244</v>
      </c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/>
      <c r="E15" s="58" t="s">
        <v>245</v>
      </c>
      <c r="F15" s="58"/>
      <c r="G15" s="58"/>
      <c r="H15" s="58" t="s">
        <v>245</v>
      </c>
      <c r="I15" s="36"/>
      <c r="J15" s="176"/>
      <c r="K15" s="8">
        <v>10</v>
      </c>
      <c r="L15" s="59"/>
      <c r="M15" s="58" t="s">
        <v>245</v>
      </c>
      <c r="N15" s="58"/>
      <c r="O15" s="58"/>
      <c r="P15" s="58" t="s">
        <v>245</v>
      </c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/>
      <c r="E16" s="45">
        <v>0.2</v>
      </c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45"/>
      <c r="Q16" s="48"/>
      <c r="R16" s="114">
        <v>0.2</v>
      </c>
      <c r="S16" s="113">
        <v>0.2</v>
      </c>
      <c r="T16" s="113">
        <v>0.2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/>
      <c r="E17" s="52" t="s">
        <v>371</v>
      </c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52"/>
      <c r="Q17" s="55"/>
      <c r="R17" s="54" t="s">
        <v>251</v>
      </c>
      <c r="S17" s="52" t="s">
        <v>251</v>
      </c>
      <c r="T17" s="52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/>
      <c r="E18" s="52" t="s">
        <v>406</v>
      </c>
      <c r="F18" s="52"/>
      <c r="G18" s="52"/>
      <c r="H18" s="52"/>
      <c r="I18" s="53"/>
      <c r="J18" s="178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/>
      <c r="E19" s="52" t="s">
        <v>246</v>
      </c>
      <c r="F19" s="52"/>
      <c r="G19" s="52"/>
      <c r="H19" s="52"/>
      <c r="I19" s="53"/>
      <c r="J19" s="180"/>
      <c r="K19" s="11">
        <v>14</v>
      </c>
      <c r="L19" s="54"/>
      <c r="M19" s="52"/>
      <c r="N19" s="52"/>
      <c r="O19" s="52"/>
      <c r="P19" s="52"/>
      <c r="Q19" s="211"/>
      <c r="R19" s="212" t="s">
        <v>246</v>
      </c>
      <c r="S19" s="185" t="s">
        <v>246</v>
      </c>
      <c r="T19" s="185" t="s">
        <v>246</v>
      </c>
      <c r="U19" s="206">
        <f t="shared" si="0"/>
        <v>1</v>
      </c>
      <c r="W19" s="319"/>
    </row>
    <row r="20" spans="1:23" ht="14.25" customHeight="1" thickBot="1">
      <c r="A20" s="8">
        <v>15</v>
      </c>
      <c r="B20" s="35" t="s">
        <v>84</v>
      </c>
      <c r="C20" s="56" t="s">
        <v>131</v>
      </c>
      <c r="D20" s="57"/>
      <c r="E20" s="58" t="s">
        <v>407</v>
      </c>
      <c r="F20" s="58"/>
      <c r="G20" s="58"/>
      <c r="H20" s="58"/>
      <c r="I20" s="36"/>
      <c r="J20" s="176"/>
      <c r="K20" s="8">
        <v>15</v>
      </c>
      <c r="L20" s="59"/>
      <c r="M20" s="58"/>
      <c r="N20" s="58"/>
      <c r="O20" s="58"/>
      <c r="P20" s="58"/>
      <c r="Q20" s="213"/>
      <c r="R20" s="214" t="s">
        <v>250</v>
      </c>
      <c r="S20" s="199" t="s">
        <v>250</v>
      </c>
      <c r="T20" s="199" t="s">
        <v>250</v>
      </c>
      <c r="U20" s="204">
        <f t="shared" si="0"/>
        <v>1</v>
      </c>
      <c r="W20" s="27">
        <v>26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/>
      <c r="E21" s="45" t="s">
        <v>409</v>
      </c>
      <c r="F21" s="45"/>
      <c r="G21" s="45"/>
      <c r="H21" s="45"/>
      <c r="I21" s="46"/>
      <c r="J21" s="176"/>
      <c r="K21" s="10">
        <v>16</v>
      </c>
      <c r="L21" s="47"/>
      <c r="M21" s="45"/>
      <c r="N21" s="45"/>
      <c r="O21" s="45"/>
      <c r="P21" s="45"/>
      <c r="Q21" s="209"/>
      <c r="R21" s="210" t="s">
        <v>244</v>
      </c>
      <c r="S21" s="196" t="s">
        <v>244</v>
      </c>
      <c r="T21" s="196" t="s">
        <v>244</v>
      </c>
      <c r="U21" s="205">
        <f t="shared" si="0"/>
        <v>1</v>
      </c>
      <c r="W21" s="318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/>
      <c r="E22" s="52" t="s">
        <v>400</v>
      </c>
      <c r="F22" s="52"/>
      <c r="G22" s="52"/>
      <c r="H22" s="52"/>
      <c r="I22" s="53"/>
      <c r="J22" s="176"/>
      <c r="K22" s="11">
        <v>17</v>
      </c>
      <c r="L22" s="54"/>
      <c r="M22" s="52"/>
      <c r="N22" s="52"/>
      <c r="O22" s="52"/>
      <c r="P22" s="52"/>
      <c r="Q22" s="211"/>
      <c r="R22" s="212" t="s">
        <v>253</v>
      </c>
      <c r="S22" s="185" t="s">
        <v>253</v>
      </c>
      <c r="T22" s="185" t="s">
        <v>253</v>
      </c>
      <c r="U22" s="206">
        <f t="shared" si="0"/>
        <v>1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/>
      <c r="E23" s="52" t="s">
        <v>390</v>
      </c>
      <c r="F23" s="52"/>
      <c r="G23" s="52"/>
      <c r="H23" s="52"/>
      <c r="I23" s="53"/>
      <c r="J23" s="176"/>
      <c r="K23" s="11">
        <v>18</v>
      </c>
      <c r="L23" s="54"/>
      <c r="M23" s="52"/>
      <c r="N23" s="52"/>
      <c r="O23" s="52"/>
      <c r="P23" s="52"/>
      <c r="Q23" s="211"/>
      <c r="R23" s="212" t="s">
        <v>245</v>
      </c>
      <c r="S23" s="185" t="s">
        <v>245</v>
      </c>
      <c r="T23" s="185" t="s">
        <v>245</v>
      </c>
      <c r="U23" s="206">
        <f t="shared" si="0"/>
        <v>1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51"/>
      <c r="E24" s="52" t="s">
        <v>390</v>
      </c>
      <c r="F24" s="52"/>
      <c r="G24" s="52"/>
      <c r="H24" s="52"/>
      <c r="I24" s="53"/>
      <c r="J24" s="176"/>
      <c r="K24" s="11">
        <v>19</v>
      </c>
      <c r="L24" s="54"/>
      <c r="M24" s="52"/>
      <c r="N24" s="52"/>
      <c r="O24" s="52"/>
      <c r="P24" s="52"/>
      <c r="Q24" s="211"/>
      <c r="R24" s="212" t="s">
        <v>245</v>
      </c>
      <c r="S24" s="185" t="s">
        <v>245</v>
      </c>
      <c r="T24" s="185" t="s">
        <v>245</v>
      </c>
      <c r="U24" s="206">
        <f t="shared" si="0"/>
        <v>1</v>
      </c>
      <c r="W24" s="318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/>
      <c r="E25" s="58" t="s">
        <v>390</v>
      </c>
      <c r="F25" s="58"/>
      <c r="G25" s="58"/>
      <c r="H25" s="58"/>
      <c r="I25" s="36"/>
      <c r="J25" s="176"/>
      <c r="K25" s="8">
        <v>20</v>
      </c>
      <c r="L25" s="59"/>
      <c r="M25" s="58"/>
      <c r="N25" s="58"/>
      <c r="O25" s="58"/>
      <c r="P25" s="58"/>
      <c r="Q25" s="213"/>
      <c r="R25" s="214" t="s">
        <v>245</v>
      </c>
      <c r="S25" s="199" t="s">
        <v>245</v>
      </c>
      <c r="T25" s="199" t="s">
        <v>245</v>
      </c>
      <c r="U25" s="204">
        <f t="shared" si="0"/>
        <v>1</v>
      </c>
      <c r="W25" s="319"/>
    </row>
    <row r="26" spans="1:23" ht="14.25" customHeight="1">
      <c r="A26" s="10">
        <v>21</v>
      </c>
      <c r="B26" s="42" t="s">
        <v>178</v>
      </c>
      <c r="C26" s="43" t="s">
        <v>139</v>
      </c>
      <c r="D26" s="44"/>
      <c r="E26" s="45" t="s">
        <v>258</v>
      </c>
      <c r="F26" s="45"/>
      <c r="G26" s="45"/>
      <c r="H26" s="45">
        <v>0.08</v>
      </c>
      <c r="I26" s="46"/>
      <c r="J26" s="179"/>
      <c r="K26" s="10">
        <v>21</v>
      </c>
      <c r="L26" s="47"/>
      <c r="M26" s="45" t="s">
        <v>258</v>
      </c>
      <c r="N26" s="45"/>
      <c r="O26" s="45"/>
      <c r="P26" s="45" t="s">
        <v>258</v>
      </c>
      <c r="Q26" s="209"/>
      <c r="R26" s="210">
        <v>0.08</v>
      </c>
      <c r="S26" s="196" t="s">
        <v>560</v>
      </c>
      <c r="T26" s="196">
        <v>0.02</v>
      </c>
      <c r="U26" s="205">
        <f t="shared" si="0"/>
        <v>4</v>
      </c>
      <c r="W26" s="319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/>
      <c r="E27" s="52" t="s">
        <v>253</v>
      </c>
      <c r="F27" s="52"/>
      <c r="G27" s="52"/>
      <c r="H27" s="52" t="s">
        <v>253</v>
      </c>
      <c r="I27" s="53"/>
      <c r="J27" s="176"/>
      <c r="K27" s="11">
        <v>22</v>
      </c>
      <c r="L27" s="54"/>
      <c r="M27" s="52" t="s">
        <v>253</v>
      </c>
      <c r="N27" s="52"/>
      <c r="O27" s="52"/>
      <c r="P27" s="52" t="s">
        <v>253</v>
      </c>
      <c r="Q27" s="211"/>
      <c r="R27" s="212" t="s">
        <v>253</v>
      </c>
      <c r="S27" s="185" t="s">
        <v>253</v>
      </c>
      <c r="T27" s="185" t="s">
        <v>253</v>
      </c>
      <c r="U27" s="206">
        <f t="shared" si="0"/>
        <v>4</v>
      </c>
      <c r="W27" s="320"/>
    </row>
    <row r="28" spans="1:23" ht="14.25" customHeight="1">
      <c r="A28" s="11">
        <v>23</v>
      </c>
      <c r="B28" s="49" t="s">
        <v>91</v>
      </c>
      <c r="C28" s="50" t="s">
        <v>197</v>
      </c>
      <c r="D28" s="51"/>
      <c r="E28" s="52" t="s">
        <v>245</v>
      </c>
      <c r="F28" s="52"/>
      <c r="G28" s="52"/>
      <c r="H28" s="52" t="s">
        <v>245</v>
      </c>
      <c r="I28" s="53"/>
      <c r="J28" s="176"/>
      <c r="K28" s="11">
        <v>23</v>
      </c>
      <c r="L28" s="54"/>
      <c r="M28" s="52" t="s">
        <v>245</v>
      </c>
      <c r="N28" s="52"/>
      <c r="O28" s="52"/>
      <c r="P28" s="52" t="s">
        <v>245</v>
      </c>
      <c r="Q28" s="211"/>
      <c r="R28" s="212" t="s">
        <v>245</v>
      </c>
      <c r="S28" s="185" t="s">
        <v>245</v>
      </c>
      <c r="T28" s="185" t="s">
        <v>245</v>
      </c>
      <c r="U28" s="206">
        <f t="shared" si="0"/>
        <v>4</v>
      </c>
      <c r="W28" s="337" t="s">
        <v>267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/>
      <c r="E29" s="52" t="s">
        <v>259</v>
      </c>
      <c r="F29" s="52"/>
      <c r="G29" s="52"/>
      <c r="H29" s="52" t="s">
        <v>259</v>
      </c>
      <c r="I29" s="53"/>
      <c r="J29" s="176"/>
      <c r="K29" s="11">
        <v>24</v>
      </c>
      <c r="L29" s="54"/>
      <c r="M29" s="52" t="s">
        <v>259</v>
      </c>
      <c r="N29" s="52"/>
      <c r="O29" s="52"/>
      <c r="P29" s="52" t="s">
        <v>259</v>
      </c>
      <c r="Q29" s="211"/>
      <c r="R29" s="212" t="s">
        <v>259</v>
      </c>
      <c r="S29" s="185" t="s">
        <v>259</v>
      </c>
      <c r="T29" s="185" t="s">
        <v>259</v>
      </c>
      <c r="U29" s="206">
        <f t="shared" si="0"/>
        <v>4</v>
      </c>
      <c r="W29" s="328"/>
    </row>
    <row r="30" spans="1:23" ht="14.25" customHeight="1">
      <c r="A30" s="8">
        <v>25</v>
      </c>
      <c r="B30" s="35" t="s">
        <v>93</v>
      </c>
      <c r="C30" s="56" t="s">
        <v>140</v>
      </c>
      <c r="D30" s="57"/>
      <c r="E30" s="58" t="s">
        <v>245</v>
      </c>
      <c r="F30" s="58"/>
      <c r="G30" s="58"/>
      <c r="H30" s="58">
        <v>1E-3</v>
      </c>
      <c r="I30" s="36"/>
      <c r="J30" s="176"/>
      <c r="K30" s="8">
        <v>25</v>
      </c>
      <c r="L30" s="59"/>
      <c r="M30" s="58" t="s">
        <v>245</v>
      </c>
      <c r="N30" s="58"/>
      <c r="O30" s="58"/>
      <c r="P30" s="58" t="s">
        <v>245</v>
      </c>
      <c r="Q30" s="213"/>
      <c r="R30" s="214">
        <v>1E-3</v>
      </c>
      <c r="S30" s="199" t="s">
        <v>559</v>
      </c>
      <c r="T30" s="199" t="s">
        <v>245</v>
      </c>
      <c r="U30" s="204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/>
      <c r="E31" s="45" t="s">
        <v>245</v>
      </c>
      <c r="F31" s="45"/>
      <c r="G31" s="45"/>
      <c r="H31" s="45" t="s">
        <v>245</v>
      </c>
      <c r="I31" s="46"/>
      <c r="J31" s="176"/>
      <c r="K31" s="10">
        <v>26</v>
      </c>
      <c r="L31" s="47"/>
      <c r="M31" s="45" t="s">
        <v>245</v>
      </c>
      <c r="N31" s="45"/>
      <c r="O31" s="45"/>
      <c r="P31" s="45" t="s">
        <v>245</v>
      </c>
      <c r="Q31" s="209"/>
      <c r="R31" s="210" t="s">
        <v>245</v>
      </c>
      <c r="S31" s="196" t="s">
        <v>245</v>
      </c>
      <c r="T31" s="196" t="s">
        <v>245</v>
      </c>
      <c r="U31" s="205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/>
      <c r="E32" s="52" t="s">
        <v>245</v>
      </c>
      <c r="F32" s="52"/>
      <c r="G32" s="52"/>
      <c r="H32" s="52">
        <v>1E-3</v>
      </c>
      <c r="I32" s="53"/>
      <c r="J32" s="176"/>
      <c r="K32" s="11">
        <v>27</v>
      </c>
      <c r="L32" s="54"/>
      <c r="M32" s="52" t="s">
        <v>245</v>
      </c>
      <c r="N32" s="52"/>
      <c r="O32" s="52"/>
      <c r="P32" s="52" t="s">
        <v>245</v>
      </c>
      <c r="Q32" s="211"/>
      <c r="R32" s="212">
        <v>1E-3</v>
      </c>
      <c r="S32" s="185" t="s">
        <v>559</v>
      </c>
      <c r="T32" s="185" t="s">
        <v>245</v>
      </c>
      <c r="U32" s="206">
        <f t="shared" si="0"/>
        <v>4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/>
      <c r="E33" s="52" t="s">
        <v>259</v>
      </c>
      <c r="F33" s="52"/>
      <c r="G33" s="52"/>
      <c r="H33" s="52" t="s">
        <v>259</v>
      </c>
      <c r="I33" s="53"/>
      <c r="J33" s="179"/>
      <c r="K33" s="11">
        <v>28</v>
      </c>
      <c r="L33" s="54"/>
      <c r="M33" s="52" t="s">
        <v>259</v>
      </c>
      <c r="N33" s="52"/>
      <c r="O33" s="52"/>
      <c r="P33" s="52" t="s">
        <v>259</v>
      </c>
      <c r="Q33" s="211"/>
      <c r="R33" s="212" t="s">
        <v>259</v>
      </c>
      <c r="S33" s="185" t="s">
        <v>259</v>
      </c>
      <c r="T33" s="185" t="s">
        <v>259</v>
      </c>
      <c r="U33" s="206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/>
      <c r="E34" s="52" t="s">
        <v>245</v>
      </c>
      <c r="F34" s="52"/>
      <c r="G34" s="52"/>
      <c r="H34" s="52" t="s">
        <v>245</v>
      </c>
      <c r="I34" s="53"/>
      <c r="J34" s="176"/>
      <c r="K34" s="11">
        <v>29</v>
      </c>
      <c r="L34" s="54"/>
      <c r="M34" s="52" t="s">
        <v>245</v>
      </c>
      <c r="N34" s="52"/>
      <c r="O34" s="52"/>
      <c r="P34" s="52" t="s">
        <v>245</v>
      </c>
      <c r="Q34" s="211"/>
      <c r="R34" s="212" t="s">
        <v>245</v>
      </c>
      <c r="S34" s="185" t="s">
        <v>245</v>
      </c>
      <c r="T34" s="185" t="s">
        <v>245</v>
      </c>
      <c r="U34" s="206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/>
      <c r="E35" s="58" t="s">
        <v>245</v>
      </c>
      <c r="F35" s="58"/>
      <c r="G35" s="58"/>
      <c r="H35" s="58" t="s">
        <v>245</v>
      </c>
      <c r="I35" s="36"/>
      <c r="J35" s="176"/>
      <c r="K35" s="8">
        <v>30</v>
      </c>
      <c r="L35" s="59"/>
      <c r="M35" s="58" t="s">
        <v>245</v>
      </c>
      <c r="N35" s="58"/>
      <c r="O35" s="58"/>
      <c r="P35" s="58" t="s">
        <v>245</v>
      </c>
      <c r="Q35" s="213"/>
      <c r="R35" s="214" t="s">
        <v>245</v>
      </c>
      <c r="S35" s="199" t="s">
        <v>245</v>
      </c>
      <c r="T35" s="199" t="s">
        <v>245</v>
      </c>
      <c r="U35" s="204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/>
      <c r="E36" s="45" t="s">
        <v>260</v>
      </c>
      <c r="F36" s="45"/>
      <c r="G36" s="45"/>
      <c r="H36" s="45" t="s">
        <v>260</v>
      </c>
      <c r="I36" s="46"/>
      <c r="J36" s="176"/>
      <c r="K36" s="10">
        <v>31</v>
      </c>
      <c r="L36" s="47"/>
      <c r="M36" s="45" t="s">
        <v>260</v>
      </c>
      <c r="N36" s="45"/>
      <c r="O36" s="45"/>
      <c r="P36" s="45" t="s">
        <v>260</v>
      </c>
      <c r="Q36" s="209"/>
      <c r="R36" s="210" t="s">
        <v>260</v>
      </c>
      <c r="S36" s="196" t="s">
        <v>260</v>
      </c>
      <c r="T36" s="196" t="s">
        <v>260</v>
      </c>
      <c r="U36" s="205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/>
      <c r="E37" s="52" t="s">
        <v>411</v>
      </c>
      <c r="F37" s="52"/>
      <c r="G37" s="52"/>
      <c r="H37" s="52"/>
      <c r="I37" s="53"/>
      <c r="J37" s="179"/>
      <c r="K37" s="11">
        <v>32</v>
      </c>
      <c r="L37" s="54"/>
      <c r="M37" s="52"/>
      <c r="N37" s="52"/>
      <c r="O37" s="52"/>
      <c r="P37" s="52"/>
      <c r="Q37" s="211"/>
      <c r="R37" s="212" t="s">
        <v>254</v>
      </c>
      <c r="S37" s="185" t="s">
        <v>254</v>
      </c>
      <c r="T37" s="185" t="s">
        <v>254</v>
      </c>
      <c r="U37" s="206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/>
      <c r="E38" s="52" t="s">
        <v>412</v>
      </c>
      <c r="F38" s="52"/>
      <c r="G38" s="52"/>
      <c r="H38" s="52" t="s">
        <v>412</v>
      </c>
      <c r="I38" s="53"/>
      <c r="J38" s="179"/>
      <c r="K38" s="11">
        <v>33</v>
      </c>
      <c r="L38" s="54"/>
      <c r="M38" s="52" t="s">
        <v>412</v>
      </c>
      <c r="N38" s="52"/>
      <c r="O38" s="52"/>
      <c r="P38" s="52" t="s">
        <v>412</v>
      </c>
      <c r="Q38" s="211"/>
      <c r="R38" s="212" t="s">
        <v>255</v>
      </c>
      <c r="S38" s="185" t="s">
        <v>255</v>
      </c>
      <c r="T38" s="185" t="s">
        <v>255</v>
      </c>
      <c r="U38" s="206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/>
      <c r="E39" s="52" t="s">
        <v>261</v>
      </c>
      <c r="F39" s="52"/>
      <c r="G39" s="52"/>
      <c r="H39" s="52" t="s">
        <v>261</v>
      </c>
      <c r="I39" s="53"/>
      <c r="J39" s="179"/>
      <c r="K39" s="11">
        <v>34</v>
      </c>
      <c r="L39" s="54"/>
      <c r="M39" s="52" t="s">
        <v>261</v>
      </c>
      <c r="N39" s="52"/>
      <c r="O39" s="52"/>
      <c r="P39" s="52" t="s">
        <v>261</v>
      </c>
      <c r="Q39" s="211"/>
      <c r="R39" s="212" t="s">
        <v>261</v>
      </c>
      <c r="S39" s="185" t="s">
        <v>261</v>
      </c>
      <c r="T39" s="185" t="s">
        <v>261</v>
      </c>
      <c r="U39" s="206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/>
      <c r="E40" s="58" t="s">
        <v>411</v>
      </c>
      <c r="F40" s="58"/>
      <c r="G40" s="58"/>
      <c r="H40" s="58"/>
      <c r="I40" s="36"/>
      <c r="J40" s="179"/>
      <c r="K40" s="8">
        <v>35</v>
      </c>
      <c r="L40" s="59"/>
      <c r="M40" s="58"/>
      <c r="N40" s="58"/>
      <c r="O40" s="58"/>
      <c r="P40" s="58"/>
      <c r="Q40" s="213"/>
      <c r="R40" s="214" t="s">
        <v>254</v>
      </c>
      <c r="S40" s="199" t="s">
        <v>254</v>
      </c>
      <c r="T40" s="199" t="s">
        <v>254</v>
      </c>
      <c r="U40" s="204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/>
      <c r="E41" s="45">
        <v>8</v>
      </c>
      <c r="F41" s="45"/>
      <c r="G41" s="45"/>
      <c r="H41" s="45">
        <v>7</v>
      </c>
      <c r="I41" s="46"/>
      <c r="J41" s="178"/>
      <c r="K41" s="10">
        <v>36</v>
      </c>
      <c r="L41" s="47"/>
      <c r="M41" s="45">
        <v>8</v>
      </c>
      <c r="N41" s="45"/>
      <c r="O41" s="45"/>
      <c r="P41" s="45">
        <v>8</v>
      </c>
      <c r="Q41" s="209"/>
      <c r="R41" s="210">
        <f>MAX(D41:I41,L41:Q41)</f>
        <v>8</v>
      </c>
      <c r="S41" s="196">
        <f>MIN(D41:I41,L41:Q41)</f>
        <v>7</v>
      </c>
      <c r="T41" s="200">
        <f>AVERAGE(D41:I41,L41:Q41)</f>
        <v>7.75</v>
      </c>
      <c r="U41" s="205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/>
      <c r="E42" s="52" t="s">
        <v>407</v>
      </c>
      <c r="F42" s="52"/>
      <c r="G42" s="52"/>
      <c r="H42" s="52"/>
      <c r="I42" s="53"/>
      <c r="J42" s="176"/>
      <c r="K42" s="11">
        <v>37</v>
      </c>
      <c r="L42" s="54"/>
      <c r="M42" s="52"/>
      <c r="N42" s="52"/>
      <c r="O42" s="52"/>
      <c r="P42" s="52"/>
      <c r="Q42" s="211"/>
      <c r="R42" s="212" t="s">
        <v>250</v>
      </c>
      <c r="S42" s="185" t="s">
        <v>250</v>
      </c>
      <c r="T42" s="185" t="s">
        <v>250</v>
      </c>
      <c r="U42" s="206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11</v>
      </c>
      <c r="E43" s="86">
        <v>11</v>
      </c>
      <c r="F43" s="86">
        <v>11</v>
      </c>
      <c r="G43" s="86">
        <v>11</v>
      </c>
      <c r="H43" s="86">
        <v>11</v>
      </c>
      <c r="I43" s="144">
        <v>11</v>
      </c>
      <c r="J43" s="178"/>
      <c r="K43" s="11">
        <v>38</v>
      </c>
      <c r="L43" s="117">
        <v>11</v>
      </c>
      <c r="M43" s="86">
        <v>11</v>
      </c>
      <c r="N43" s="86">
        <v>11</v>
      </c>
      <c r="O43" s="86">
        <v>11</v>
      </c>
      <c r="P43" s="86">
        <v>11</v>
      </c>
      <c r="Q43" s="226">
        <v>11</v>
      </c>
      <c r="R43" s="241">
        <f>MAX(D43:I43,L43:Q43)</f>
        <v>11</v>
      </c>
      <c r="S43" s="201">
        <f>MIN(D43:I43,L43:Q43)</f>
        <v>11</v>
      </c>
      <c r="T43" s="201">
        <f>AVERAGE(D43:I43,L43:Q43)</f>
        <v>11</v>
      </c>
      <c r="U43" s="206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/>
      <c r="E44" s="52">
        <v>33</v>
      </c>
      <c r="F44" s="52"/>
      <c r="G44" s="52"/>
      <c r="H44" s="52">
        <v>29</v>
      </c>
      <c r="I44" s="53"/>
      <c r="J44" s="178"/>
      <c r="K44" s="11">
        <v>39</v>
      </c>
      <c r="L44" s="54"/>
      <c r="M44" s="52">
        <v>33</v>
      </c>
      <c r="N44" s="52"/>
      <c r="O44" s="52"/>
      <c r="P44" s="52">
        <v>36</v>
      </c>
      <c r="Q44" s="211"/>
      <c r="R44" s="272">
        <f>MAX(D44:I44,L44:Q44)</f>
        <v>36</v>
      </c>
      <c r="S44" s="200">
        <f>MIN(D44:I44,L44:Q44)</f>
        <v>29</v>
      </c>
      <c r="T44" s="200">
        <f>AVERAGE(D44:I44,L44:Q44)</f>
        <v>32.75</v>
      </c>
      <c r="U44" s="206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/>
      <c r="E45" s="58">
        <v>89</v>
      </c>
      <c r="F45" s="58"/>
      <c r="G45" s="58"/>
      <c r="H45" s="58">
        <v>88</v>
      </c>
      <c r="I45" s="36"/>
      <c r="J45" s="174"/>
      <c r="K45" s="8">
        <v>40</v>
      </c>
      <c r="L45" s="59"/>
      <c r="M45" s="58">
        <v>88</v>
      </c>
      <c r="N45" s="58"/>
      <c r="O45" s="58"/>
      <c r="P45" s="58">
        <v>86</v>
      </c>
      <c r="Q45" s="213"/>
      <c r="R45" s="228">
        <f>MAX(D45:I45,L45:Q45)</f>
        <v>89</v>
      </c>
      <c r="S45" s="202">
        <f>MIN(D45:I45,L45:Q45)</f>
        <v>86</v>
      </c>
      <c r="T45" s="202">
        <f>AVERAGE(D45:I45,L45:Q45)</f>
        <v>87.75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/>
      <c r="E46" s="45" t="s">
        <v>412</v>
      </c>
      <c r="F46" s="45"/>
      <c r="G46" s="45"/>
      <c r="H46" s="45"/>
      <c r="I46" s="46"/>
      <c r="J46" s="179"/>
      <c r="K46" s="10">
        <v>41</v>
      </c>
      <c r="L46" s="47"/>
      <c r="M46" s="45"/>
      <c r="N46" s="45"/>
      <c r="O46" s="45"/>
      <c r="P46" s="45"/>
      <c r="Q46" s="209"/>
      <c r="R46" s="210" t="s">
        <v>255</v>
      </c>
      <c r="S46" s="196" t="s">
        <v>255</v>
      </c>
      <c r="T46" s="196" t="s">
        <v>255</v>
      </c>
      <c r="U46" s="205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/>
      <c r="E47" s="52" t="s">
        <v>247</v>
      </c>
      <c r="F47" s="52"/>
      <c r="G47" s="52"/>
      <c r="H47" s="52" t="s">
        <v>247</v>
      </c>
      <c r="I47" s="53"/>
      <c r="J47" s="181"/>
      <c r="K47" s="11">
        <v>42</v>
      </c>
      <c r="L47" s="54"/>
      <c r="M47" s="52" t="s">
        <v>247</v>
      </c>
      <c r="N47" s="52"/>
      <c r="O47" s="52"/>
      <c r="P47" s="52" t="s">
        <v>247</v>
      </c>
      <c r="Q47" s="211"/>
      <c r="R47" s="212" t="s">
        <v>247</v>
      </c>
      <c r="S47" s="185" t="s">
        <v>247</v>
      </c>
      <c r="T47" s="185" t="s">
        <v>247</v>
      </c>
      <c r="U47" s="206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/>
      <c r="E48" s="52" t="s">
        <v>247</v>
      </c>
      <c r="F48" s="52"/>
      <c r="G48" s="52"/>
      <c r="H48" s="52" t="s">
        <v>247</v>
      </c>
      <c r="I48" s="53"/>
      <c r="J48" s="181"/>
      <c r="K48" s="11">
        <v>43</v>
      </c>
      <c r="L48" s="54"/>
      <c r="M48" s="52" t="s">
        <v>247</v>
      </c>
      <c r="N48" s="52"/>
      <c r="O48" s="52"/>
      <c r="P48" s="52" t="s">
        <v>247</v>
      </c>
      <c r="Q48" s="211"/>
      <c r="R48" s="212" t="s">
        <v>247</v>
      </c>
      <c r="S48" s="185" t="s">
        <v>247</v>
      </c>
      <c r="T48" s="185" t="s">
        <v>247</v>
      </c>
      <c r="U48" s="206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/>
      <c r="E49" s="52" t="s">
        <v>400</v>
      </c>
      <c r="F49" s="52"/>
      <c r="G49" s="52"/>
      <c r="H49" s="52"/>
      <c r="I49" s="53"/>
      <c r="J49" s="176"/>
      <c r="K49" s="11">
        <v>44</v>
      </c>
      <c r="L49" s="54"/>
      <c r="M49" s="52"/>
      <c r="N49" s="52"/>
      <c r="O49" s="52"/>
      <c r="P49" s="52"/>
      <c r="Q49" s="211"/>
      <c r="R49" s="212" t="s">
        <v>253</v>
      </c>
      <c r="S49" s="185" t="s">
        <v>253</v>
      </c>
      <c r="T49" s="185" t="s">
        <v>253</v>
      </c>
      <c r="U49" s="206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/>
      <c r="E50" s="58" t="s">
        <v>414</v>
      </c>
      <c r="F50" s="58"/>
      <c r="G50" s="58"/>
      <c r="H50" s="58"/>
      <c r="I50" s="36"/>
      <c r="J50" s="180"/>
      <c r="K50" s="8">
        <v>45</v>
      </c>
      <c r="L50" s="59"/>
      <c r="M50" s="58"/>
      <c r="N50" s="58"/>
      <c r="O50" s="58"/>
      <c r="P50" s="58"/>
      <c r="Q50" s="213"/>
      <c r="R50" s="214" t="s">
        <v>256</v>
      </c>
      <c r="S50" s="199" t="s">
        <v>256</v>
      </c>
      <c r="T50" s="199" t="s">
        <v>256</v>
      </c>
      <c r="U50" s="204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0.1</v>
      </c>
      <c r="E51" s="45" t="s">
        <v>252</v>
      </c>
      <c r="F51" s="45" t="s">
        <v>252</v>
      </c>
      <c r="G51" s="45">
        <v>0.1</v>
      </c>
      <c r="H51" s="45" t="s">
        <v>252</v>
      </c>
      <c r="I51" s="46">
        <v>0.1</v>
      </c>
      <c r="J51" s="178"/>
      <c r="K51" s="10">
        <v>46</v>
      </c>
      <c r="L51" s="47">
        <v>0.2</v>
      </c>
      <c r="M51" s="45" t="s">
        <v>252</v>
      </c>
      <c r="N51" s="45" t="s">
        <v>252</v>
      </c>
      <c r="O51" s="45" t="s">
        <v>252</v>
      </c>
      <c r="P51" s="45" t="s">
        <v>252</v>
      </c>
      <c r="Q51" s="209" t="s">
        <v>252</v>
      </c>
      <c r="R51" s="241">
        <v>0.2</v>
      </c>
      <c r="S51" s="196" t="s">
        <v>561</v>
      </c>
      <c r="T51" s="215" t="s">
        <v>252</v>
      </c>
      <c r="U51" s="205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7.8</v>
      </c>
      <c r="E52" s="52">
        <v>7.8</v>
      </c>
      <c r="F52" s="52">
        <v>7.8</v>
      </c>
      <c r="G52" s="52">
        <v>7.9</v>
      </c>
      <c r="H52" s="86">
        <v>8</v>
      </c>
      <c r="I52" s="53">
        <v>7.9</v>
      </c>
      <c r="J52" s="178"/>
      <c r="K52" s="11">
        <v>47</v>
      </c>
      <c r="L52" s="54">
        <v>7.7</v>
      </c>
      <c r="M52" s="86">
        <v>7.8</v>
      </c>
      <c r="N52" s="52">
        <v>7.9</v>
      </c>
      <c r="O52" s="52">
        <v>7.8</v>
      </c>
      <c r="P52" s="52">
        <v>7.8</v>
      </c>
      <c r="Q52" s="211">
        <v>7.8</v>
      </c>
      <c r="R52" s="241">
        <f>MAX(D52:I52,L52:Q52)</f>
        <v>8</v>
      </c>
      <c r="S52" s="201">
        <f>MIN(D52:I52,L52:Q52)</f>
        <v>7.7</v>
      </c>
      <c r="T52" s="201">
        <f>AVERAGE(D52:I52,L52:Q52)</f>
        <v>7.8333333333333321</v>
      </c>
      <c r="U52" s="206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569</v>
      </c>
      <c r="E53" s="52" t="s">
        <v>569</v>
      </c>
      <c r="F53" s="52" t="s">
        <v>569</v>
      </c>
      <c r="G53" s="52" t="s">
        <v>569</v>
      </c>
      <c r="H53" s="52" t="s">
        <v>569</v>
      </c>
      <c r="I53" s="53" t="s">
        <v>569</v>
      </c>
      <c r="J53" s="175"/>
      <c r="K53" s="11">
        <v>48</v>
      </c>
      <c r="L53" s="54" t="s">
        <v>569</v>
      </c>
      <c r="M53" s="52" t="s">
        <v>569</v>
      </c>
      <c r="N53" s="52" t="s">
        <v>569</v>
      </c>
      <c r="O53" s="52" t="s">
        <v>569</v>
      </c>
      <c r="P53" s="52" t="s">
        <v>569</v>
      </c>
      <c r="Q53" s="211" t="s">
        <v>569</v>
      </c>
      <c r="R53" s="212" t="s">
        <v>569</v>
      </c>
      <c r="S53" s="185" t="s">
        <v>569</v>
      </c>
      <c r="T53" s="185" t="s">
        <v>569</v>
      </c>
      <c r="U53" s="206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569</v>
      </c>
      <c r="E54" s="52" t="s">
        <v>569</v>
      </c>
      <c r="F54" s="52" t="s">
        <v>569</v>
      </c>
      <c r="G54" s="52" t="s">
        <v>569</v>
      </c>
      <c r="H54" s="52" t="s">
        <v>569</v>
      </c>
      <c r="I54" s="53" t="s">
        <v>569</v>
      </c>
      <c r="J54" s="175"/>
      <c r="K54" s="11">
        <v>49</v>
      </c>
      <c r="L54" s="54" t="s">
        <v>569</v>
      </c>
      <c r="M54" s="52" t="s">
        <v>569</v>
      </c>
      <c r="N54" s="52" t="s">
        <v>569</v>
      </c>
      <c r="O54" s="52" t="s">
        <v>569</v>
      </c>
      <c r="P54" s="52" t="s">
        <v>569</v>
      </c>
      <c r="Q54" s="211" t="s">
        <v>569</v>
      </c>
      <c r="R54" s="212" t="s">
        <v>569</v>
      </c>
      <c r="S54" s="185" t="s">
        <v>569</v>
      </c>
      <c r="T54" s="185" t="s">
        <v>569</v>
      </c>
      <c r="U54" s="206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199" t="s">
        <v>262</v>
      </c>
      <c r="R55" s="214" t="s">
        <v>262</v>
      </c>
      <c r="S55" s="199" t="s">
        <v>262</v>
      </c>
      <c r="T55" s="199" t="s">
        <v>262</v>
      </c>
      <c r="U55" s="204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199" t="s">
        <v>252</v>
      </c>
      <c r="R56" s="214" t="s">
        <v>252</v>
      </c>
      <c r="S56" s="199" t="s">
        <v>252</v>
      </c>
      <c r="T56" s="199" t="s">
        <v>252</v>
      </c>
      <c r="U56" s="204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877" priority="25" stopIfTrue="1">
      <formula>J9=1</formula>
    </cfRule>
  </conditionalFormatting>
  <conditionalFormatting sqref="W21 W24">
    <cfRule type="expression" dxfId="876" priority="1" stopIfTrue="1">
      <formula>$W$20=15</formula>
    </cfRule>
  </conditionalFormatting>
  <conditionalFormatting sqref="W28:W29">
    <cfRule type="expression" dxfId="875" priority="12" stopIfTrue="1">
      <formula>$W$20=15</formula>
    </cfRule>
  </conditionalFormatting>
  <conditionalFormatting sqref="W30:W31">
    <cfRule type="expression" dxfId="874" priority="11" stopIfTrue="1">
      <formula>$W$20=16</formula>
    </cfRule>
  </conditionalFormatting>
  <conditionalFormatting sqref="W32:W33">
    <cfRule type="expression" dxfId="873" priority="10" stopIfTrue="1">
      <formula>$W$20=17</formula>
    </cfRule>
  </conditionalFormatting>
  <conditionalFormatting sqref="W34:W35">
    <cfRule type="expression" dxfId="872" priority="9" stopIfTrue="1">
      <formula>$W$20=18</formula>
    </cfRule>
  </conditionalFormatting>
  <conditionalFormatting sqref="W36:W37">
    <cfRule type="expression" dxfId="871" priority="8" stopIfTrue="1">
      <formula>$W$20=19</formula>
    </cfRule>
  </conditionalFormatting>
  <conditionalFormatting sqref="W38:W39">
    <cfRule type="expression" dxfId="870" priority="2" stopIfTrue="1">
      <formula>$W$20=24</formula>
    </cfRule>
  </conditionalFormatting>
  <conditionalFormatting sqref="W40:W42">
    <cfRule type="expression" dxfId="869" priority="6" stopIfTrue="1">
      <formula>$W$20=23</formula>
    </cfRule>
  </conditionalFormatting>
  <conditionalFormatting sqref="W43:W44">
    <cfRule type="expression" dxfId="868" priority="5" stopIfTrue="1">
      <formula>$W$20=24</formula>
    </cfRule>
  </conditionalFormatting>
  <conditionalFormatting sqref="W45:W46">
    <cfRule type="expression" dxfId="867" priority="4" stopIfTrue="1">
      <formula>$W$20=25</formula>
    </cfRule>
  </conditionalFormatting>
  <conditionalFormatting sqref="W47">
    <cfRule type="expression" dxfId="866" priority="3" stopIfTrue="1">
      <formula>$W$20=27</formula>
    </cfRule>
  </conditionalFormatting>
  <conditionalFormatting sqref="W49:W50">
    <cfRule type="expression" dxfId="865" priority="28" stopIfTrue="1">
      <formula>$W$20=24</formula>
    </cfRule>
  </conditionalFormatting>
  <conditionalFormatting sqref="W51:W52">
    <cfRule type="expression" dxfId="864" priority="29" stopIfTrue="1">
      <formula>$W$20=25</formula>
    </cfRule>
  </conditionalFormatting>
  <conditionalFormatting sqref="W55">
    <cfRule type="expression" dxfId="863" priority="30" stopIfTrue="1">
      <formula>$W$20=27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2">
    <tabColor theme="9" tint="0.59999389629810485"/>
  </sheetPr>
  <dimension ref="A1:AA60"/>
  <sheetViews>
    <sheetView view="pageBreakPreview" zoomScaleNormal="7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231</v>
      </c>
      <c r="B1" s="24"/>
      <c r="C1" s="24"/>
      <c r="D1" s="24"/>
      <c r="G1" s="26"/>
      <c r="H1" s="26"/>
      <c r="I1" s="27">
        <v>113</v>
      </c>
      <c r="K1" s="23" t="str">
        <f>A1</f>
        <v>第１章基準項目／柿崎区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30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南黒岩地区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8</v>
      </c>
      <c r="E5" s="38">
        <v>16.8</v>
      </c>
      <c r="F5" s="38">
        <v>19.8</v>
      </c>
      <c r="G5" s="38">
        <v>22.4</v>
      </c>
      <c r="H5" s="38">
        <v>26.5</v>
      </c>
      <c r="I5" s="39">
        <v>24.6</v>
      </c>
      <c r="J5" s="174"/>
      <c r="K5" s="8" t="s">
        <v>115</v>
      </c>
      <c r="L5" s="40">
        <v>23.6</v>
      </c>
      <c r="M5" s="38">
        <v>15.5</v>
      </c>
      <c r="N5" s="38">
        <v>11.9</v>
      </c>
      <c r="O5" s="38">
        <v>6.2</v>
      </c>
      <c r="P5" s="38">
        <v>4.5999999999999996</v>
      </c>
      <c r="Q5" s="41">
        <v>4.8</v>
      </c>
      <c r="R5" s="40">
        <f>MAX(D5:I5,L5:Q5)</f>
        <v>26.5</v>
      </c>
      <c r="S5" s="38">
        <f>MIN(D5:I5,L5:Q5)</f>
        <v>4.5999999999999996</v>
      </c>
      <c r="T5" s="38">
        <f>AVERAGE(D5:I5,L5:Q5)</f>
        <v>15.391666666666666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275" t="s">
        <v>127</v>
      </c>
      <c r="D6" s="259">
        <v>0</v>
      </c>
      <c r="E6" s="196">
        <v>1</v>
      </c>
      <c r="F6" s="196">
        <v>0</v>
      </c>
      <c r="G6" s="196">
        <v>0</v>
      </c>
      <c r="H6" s="196">
        <v>0</v>
      </c>
      <c r="I6" s="205">
        <v>0</v>
      </c>
      <c r="J6" s="250"/>
      <c r="K6" s="248">
        <v>1</v>
      </c>
      <c r="L6" s="210">
        <v>0</v>
      </c>
      <c r="M6" s="196">
        <v>1</v>
      </c>
      <c r="N6" s="196">
        <v>0</v>
      </c>
      <c r="O6" s="196">
        <v>0</v>
      </c>
      <c r="P6" s="196">
        <v>0</v>
      </c>
      <c r="Q6" s="209">
        <v>0</v>
      </c>
      <c r="R6" s="210">
        <f>MAX(D6:I6,L6:Q6)</f>
        <v>1</v>
      </c>
      <c r="S6" s="196">
        <f>MIN(D6:I6,L6:Q6)</f>
        <v>0</v>
      </c>
      <c r="T6" s="200">
        <f>AVERAGE(D6:I6,L6:Q6)</f>
        <v>0.16666666666666666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276" t="s">
        <v>128</v>
      </c>
      <c r="D7" s="240" t="s">
        <v>257</v>
      </c>
      <c r="E7" s="185" t="s">
        <v>257</v>
      </c>
      <c r="F7" s="185" t="s">
        <v>257</v>
      </c>
      <c r="G7" s="185" t="s">
        <v>257</v>
      </c>
      <c r="H7" s="185" t="s">
        <v>257</v>
      </c>
      <c r="I7" s="206" t="s">
        <v>257</v>
      </c>
      <c r="J7" s="249"/>
      <c r="K7" s="243">
        <v>2</v>
      </c>
      <c r="L7" s="212" t="s">
        <v>257</v>
      </c>
      <c r="M7" s="185" t="s">
        <v>257</v>
      </c>
      <c r="N7" s="185" t="s">
        <v>257</v>
      </c>
      <c r="O7" s="185" t="s">
        <v>257</v>
      </c>
      <c r="P7" s="185" t="s">
        <v>257</v>
      </c>
      <c r="Q7" s="185" t="s">
        <v>257</v>
      </c>
      <c r="R7" s="212" t="s">
        <v>257</v>
      </c>
      <c r="S7" s="185" t="s">
        <v>257</v>
      </c>
      <c r="T7" s="185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276" t="s">
        <v>11</v>
      </c>
      <c r="D8" s="240"/>
      <c r="E8" s="185" t="s">
        <v>402</v>
      </c>
      <c r="F8" s="185"/>
      <c r="G8" s="185"/>
      <c r="H8" s="185"/>
      <c r="I8" s="206"/>
      <c r="J8" s="244"/>
      <c r="K8" s="243">
        <v>3</v>
      </c>
      <c r="L8" s="212"/>
      <c r="M8" s="185"/>
      <c r="N8" s="185"/>
      <c r="O8" s="185"/>
      <c r="P8" s="185"/>
      <c r="Q8" s="211"/>
      <c r="R8" s="212" t="s">
        <v>248</v>
      </c>
      <c r="S8" s="185" t="s">
        <v>248</v>
      </c>
      <c r="T8" s="185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276" t="s">
        <v>130</v>
      </c>
      <c r="D9" s="240"/>
      <c r="E9" s="185" t="s">
        <v>403</v>
      </c>
      <c r="F9" s="185"/>
      <c r="G9" s="185"/>
      <c r="H9" s="185"/>
      <c r="I9" s="206"/>
      <c r="J9" s="268"/>
      <c r="K9" s="243">
        <v>4</v>
      </c>
      <c r="L9" s="212"/>
      <c r="M9" s="185"/>
      <c r="N9" s="185"/>
      <c r="O9" s="185"/>
      <c r="P9" s="185"/>
      <c r="Q9" s="211"/>
      <c r="R9" s="212" t="s">
        <v>249</v>
      </c>
      <c r="S9" s="185" t="s">
        <v>249</v>
      </c>
      <c r="T9" s="185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274" t="s">
        <v>129</v>
      </c>
      <c r="D10" s="262"/>
      <c r="E10" s="199" t="s">
        <v>390</v>
      </c>
      <c r="F10" s="199"/>
      <c r="G10" s="199"/>
      <c r="H10" s="199"/>
      <c r="I10" s="204"/>
      <c r="J10" s="244"/>
      <c r="K10" s="246">
        <v>5</v>
      </c>
      <c r="L10" s="214"/>
      <c r="M10" s="199"/>
      <c r="N10" s="199"/>
      <c r="O10" s="199"/>
      <c r="P10" s="199"/>
      <c r="Q10" s="213"/>
      <c r="R10" s="214" t="s">
        <v>245</v>
      </c>
      <c r="S10" s="199" t="s">
        <v>245</v>
      </c>
      <c r="T10" s="199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275" t="s">
        <v>129</v>
      </c>
      <c r="D11" s="259"/>
      <c r="E11" s="196" t="s">
        <v>390</v>
      </c>
      <c r="F11" s="196"/>
      <c r="G11" s="196"/>
      <c r="H11" s="196"/>
      <c r="I11" s="205"/>
      <c r="J11" s="244"/>
      <c r="K11" s="248">
        <v>6</v>
      </c>
      <c r="L11" s="210"/>
      <c r="M11" s="196"/>
      <c r="N11" s="196"/>
      <c r="O11" s="196"/>
      <c r="P11" s="196"/>
      <c r="Q11" s="209"/>
      <c r="R11" s="210" t="s">
        <v>245</v>
      </c>
      <c r="S11" s="196" t="s">
        <v>245</v>
      </c>
      <c r="T11" s="196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276" t="s">
        <v>129</v>
      </c>
      <c r="D12" s="240"/>
      <c r="E12" s="185" t="s">
        <v>390</v>
      </c>
      <c r="F12" s="185"/>
      <c r="G12" s="185"/>
      <c r="H12" s="185"/>
      <c r="I12" s="206"/>
      <c r="J12" s="244"/>
      <c r="K12" s="243">
        <v>7</v>
      </c>
      <c r="L12" s="212"/>
      <c r="M12" s="185"/>
      <c r="N12" s="185"/>
      <c r="O12" s="185"/>
      <c r="P12" s="185"/>
      <c r="Q12" s="211"/>
      <c r="R12" s="212" t="s">
        <v>245</v>
      </c>
      <c r="S12" s="185" t="s">
        <v>245</v>
      </c>
      <c r="T12" s="185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276" t="s">
        <v>295</v>
      </c>
      <c r="D13" s="240"/>
      <c r="E13" s="185" t="s">
        <v>400</v>
      </c>
      <c r="F13" s="185"/>
      <c r="G13" s="185"/>
      <c r="H13" s="185" t="s">
        <v>400</v>
      </c>
      <c r="I13" s="206"/>
      <c r="J13" s="244"/>
      <c r="K13" s="243">
        <v>8</v>
      </c>
      <c r="L13" s="212"/>
      <c r="M13" s="185" t="s">
        <v>400</v>
      </c>
      <c r="N13" s="185"/>
      <c r="O13" s="185"/>
      <c r="P13" s="185" t="s">
        <v>400</v>
      </c>
      <c r="Q13" s="211"/>
      <c r="R13" s="212" t="s">
        <v>253</v>
      </c>
      <c r="S13" s="185" t="s">
        <v>253</v>
      </c>
      <c r="T13" s="185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276" t="s">
        <v>194</v>
      </c>
      <c r="D14" s="240"/>
      <c r="E14" s="185" t="s">
        <v>244</v>
      </c>
      <c r="F14" s="185"/>
      <c r="G14" s="185"/>
      <c r="H14" s="185"/>
      <c r="I14" s="206"/>
      <c r="J14" s="244"/>
      <c r="K14" s="243">
        <v>9</v>
      </c>
      <c r="L14" s="212"/>
      <c r="M14" s="185"/>
      <c r="N14" s="185"/>
      <c r="O14" s="185"/>
      <c r="P14" s="185"/>
      <c r="Q14" s="211"/>
      <c r="R14" s="212" t="s">
        <v>244</v>
      </c>
      <c r="S14" s="185" t="s">
        <v>244</v>
      </c>
      <c r="T14" s="185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274" t="s">
        <v>129</v>
      </c>
      <c r="D15" s="262"/>
      <c r="E15" s="199" t="s">
        <v>245</v>
      </c>
      <c r="F15" s="199"/>
      <c r="G15" s="199"/>
      <c r="H15" s="199" t="s">
        <v>245</v>
      </c>
      <c r="I15" s="204"/>
      <c r="J15" s="244"/>
      <c r="K15" s="246">
        <v>10</v>
      </c>
      <c r="L15" s="214"/>
      <c r="M15" s="199" t="s">
        <v>245</v>
      </c>
      <c r="N15" s="199"/>
      <c r="O15" s="199"/>
      <c r="P15" s="199" t="s">
        <v>245</v>
      </c>
      <c r="Q15" s="213"/>
      <c r="R15" s="214" t="s">
        <v>245</v>
      </c>
      <c r="S15" s="199" t="s">
        <v>245</v>
      </c>
      <c r="T15" s="199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275" t="s">
        <v>132</v>
      </c>
      <c r="D16" s="259"/>
      <c r="E16" s="196">
        <v>0.5</v>
      </c>
      <c r="F16" s="196"/>
      <c r="G16" s="196"/>
      <c r="H16" s="196"/>
      <c r="I16" s="205"/>
      <c r="J16" s="247"/>
      <c r="K16" s="248">
        <v>11</v>
      </c>
      <c r="L16" s="210"/>
      <c r="M16" s="196"/>
      <c r="N16" s="196"/>
      <c r="O16" s="196"/>
      <c r="P16" s="196"/>
      <c r="Q16" s="209"/>
      <c r="R16" s="186">
        <v>0.5</v>
      </c>
      <c r="S16" s="187">
        <v>0.5</v>
      </c>
      <c r="T16" s="187">
        <v>0.5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276" t="s">
        <v>133</v>
      </c>
      <c r="D17" s="240"/>
      <c r="E17" s="185" t="s">
        <v>371</v>
      </c>
      <c r="F17" s="185"/>
      <c r="G17" s="185"/>
      <c r="H17" s="185"/>
      <c r="I17" s="206"/>
      <c r="J17" s="253"/>
      <c r="K17" s="243">
        <v>12</v>
      </c>
      <c r="L17" s="212"/>
      <c r="M17" s="185"/>
      <c r="N17" s="185"/>
      <c r="O17" s="185"/>
      <c r="P17" s="185"/>
      <c r="Q17" s="211"/>
      <c r="R17" s="210" t="s">
        <v>251</v>
      </c>
      <c r="S17" s="196" t="s">
        <v>251</v>
      </c>
      <c r="T17" s="196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276" t="s">
        <v>195</v>
      </c>
      <c r="D18" s="240"/>
      <c r="E18" s="185" t="s">
        <v>406</v>
      </c>
      <c r="F18" s="185"/>
      <c r="G18" s="185"/>
      <c r="H18" s="185"/>
      <c r="I18" s="206"/>
      <c r="J18" s="247"/>
      <c r="K18" s="243">
        <v>13</v>
      </c>
      <c r="L18" s="212"/>
      <c r="M18" s="185"/>
      <c r="N18" s="185"/>
      <c r="O18" s="185"/>
      <c r="P18" s="185"/>
      <c r="Q18" s="211"/>
      <c r="R18" s="212" t="s">
        <v>252</v>
      </c>
      <c r="S18" s="185" t="s">
        <v>252</v>
      </c>
      <c r="T18" s="185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276" t="s">
        <v>135</v>
      </c>
      <c r="D19" s="240"/>
      <c r="E19" s="185" t="s">
        <v>246</v>
      </c>
      <c r="F19" s="185"/>
      <c r="G19" s="185"/>
      <c r="H19" s="185"/>
      <c r="I19" s="206"/>
      <c r="J19" s="245"/>
      <c r="K19" s="243">
        <v>14</v>
      </c>
      <c r="L19" s="212"/>
      <c r="M19" s="185"/>
      <c r="N19" s="185"/>
      <c r="O19" s="185"/>
      <c r="P19" s="185"/>
      <c r="Q19" s="211"/>
      <c r="R19" s="212" t="s">
        <v>246</v>
      </c>
      <c r="S19" s="185" t="s">
        <v>246</v>
      </c>
      <c r="T19" s="185" t="s">
        <v>246</v>
      </c>
      <c r="U19" s="53">
        <f t="shared" si="0"/>
        <v>1</v>
      </c>
      <c r="W19" s="319"/>
    </row>
    <row r="20" spans="1:23" ht="14.25" customHeight="1" thickBot="1">
      <c r="A20" s="8">
        <v>15</v>
      </c>
      <c r="B20" s="35" t="s">
        <v>84</v>
      </c>
      <c r="C20" s="274" t="s">
        <v>131</v>
      </c>
      <c r="D20" s="262"/>
      <c r="E20" s="199" t="s">
        <v>407</v>
      </c>
      <c r="F20" s="199"/>
      <c r="G20" s="199"/>
      <c r="H20" s="199"/>
      <c r="I20" s="204"/>
      <c r="J20" s="244"/>
      <c r="K20" s="246">
        <v>15</v>
      </c>
      <c r="L20" s="214"/>
      <c r="M20" s="199"/>
      <c r="N20" s="199"/>
      <c r="O20" s="199"/>
      <c r="P20" s="199"/>
      <c r="Q20" s="213"/>
      <c r="R20" s="214" t="s">
        <v>250</v>
      </c>
      <c r="S20" s="199" t="s">
        <v>250</v>
      </c>
      <c r="T20" s="199" t="s">
        <v>250</v>
      </c>
      <c r="U20" s="36">
        <f t="shared" si="0"/>
        <v>1</v>
      </c>
      <c r="W20" s="27">
        <v>26</v>
      </c>
    </row>
    <row r="21" spans="1:23" ht="26.85" customHeight="1">
      <c r="A21" s="10">
        <v>16</v>
      </c>
      <c r="B21" s="81" t="s">
        <v>85</v>
      </c>
      <c r="C21" s="275" t="s">
        <v>136</v>
      </c>
      <c r="D21" s="259"/>
      <c r="E21" s="196" t="s">
        <v>409</v>
      </c>
      <c r="F21" s="196"/>
      <c r="G21" s="196"/>
      <c r="H21" s="196"/>
      <c r="I21" s="205"/>
      <c r="J21" s="244"/>
      <c r="K21" s="248">
        <v>16</v>
      </c>
      <c r="L21" s="210"/>
      <c r="M21" s="196"/>
      <c r="N21" s="196"/>
      <c r="O21" s="196"/>
      <c r="P21" s="196"/>
      <c r="Q21" s="209"/>
      <c r="R21" s="210" t="s">
        <v>244</v>
      </c>
      <c r="S21" s="196" t="s">
        <v>244</v>
      </c>
      <c r="T21" s="196" t="s">
        <v>244</v>
      </c>
      <c r="U21" s="46">
        <f t="shared" si="0"/>
        <v>1</v>
      </c>
      <c r="W21" s="318" t="s">
        <v>167</v>
      </c>
    </row>
    <row r="22" spans="1:23" ht="14.25" customHeight="1">
      <c r="A22" s="11">
        <v>17</v>
      </c>
      <c r="B22" s="49" t="s">
        <v>86</v>
      </c>
      <c r="C22" s="276" t="s">
        <v>137</v>
      </c>
      <c r="D22" s="240"/>
      <c r="E22" s="185" t="s">
        <v>400</v>
      </c>
      <c r="F22" s="185"/>
      <c r="G22" s="185"/>
      <c r="H22" s="185"/>
      <c r="I22" s="206"/>
      <c r="J22" s="244"/>
      <c r="K22" s="243">
        <v>17</v>
      </c>
      <c r="L22" s="212"/>
      <c r="M22" s="185"/>
      <c r="N22" s="185"/>
      <c r="O22" s="185"/>
      <c r="P22" s="185"/>
      <c r="Q22" s="211"/>
      <c r="R22" s="212" t="s">
        <v>253</v>
      </c>
      <c r="S22" s="185" t="s">
        <v>253</v>
      </c>
      <c r="T22" s="185" t="s">
        <v>253</v>
      </c>
      <c r="U22" s="53">
        <f t="shared" si="0"/>
        <v>1</v>
      </c>
      <c r="W22" s="319"/>
    </row>
    <row r="23" spans="1:23" ht="14.25" customHeight="1" thickBot="1">
      <c r="A23" s="11">
        <v>18</v>
      </c>
      <c r="B23" s="49" t="s">
        <v>87</v>
      </c>
      <c r="C23" s="276" t="s">
        <v>7</v>
      </c>
      <c r="D23" s="240"/>
      <c r="E23" s="185" t="s">
        <v>390</v>
      </c>
      <c r="F23" s="185"/>
      <c r="G23" s="185"/>
      <c r="H23" s="185"/>
      <c r="I23" s="206"/>
      <c r="J23" s="244"/>
      <c r="K23" s="243">
        <v>18</v>
      </c>
      <c r="L23" s="212"/>
      <c r="M23" s="185"/>
      <c r="N23" s="185"/>
      <c r="O23" s="185"/>
      <c r="P23" s="185"/>
      <c r="Q23" s="211"/>
      <c r="R23" s="212" t="s">
        <v>245</v>
      </c>
      <c r="S23" s="185" t="s">
        <v>245</v>
      </c>
      <c r="T23" s="185" t="s">
        <v>245</v>
      </c>
      <c r="U23" s="53">
        <f t="shared" si="0"/>
        <v>1</v>
      </c>
      <c r="W23" s="320"/>
    </row>
    <row r="24" spans="1:23" ht="14.25" customHeight="1">
      <c r="A24" s="11">
        <v>19</v>
      </c>
      <c r="B24" s="49" t="s">
        <v>88</v>
      </c>
      <c r="C24" s="276" t="s">
        <v>7</v>
      </c>
      <c r="D24" s="240"/>
      <c r="E24" s="185" t="s">
        <v>390</v>
      </c>
      <c r="F24" s="185"/>
      <c r="G24" s="185"/>
      <c r="H24" s="185"/>
      <c r="I24" s="206"/>
      <c r="J24" s="244"/>
      <c r="K24" s="243">
        <v>19</v>
      </c>
      <c r="L24" s="212"/>
      <c r="M24" s="185"/>
      <c r="N24" s="185"/>
      <c r="O24" s="185"/>
      <c r="P24" s="185"/>
      <c r="Q24" s="211"/>
      <c r="R24" s="212" t="s">
        <v>245</v>
      </c>
      <c r="S24" s="185" t="s">
        <v>245</v>
      </c>
      <c r="T24" s="185" t="s">
        <v>245</v>
      </c>
      <c r="U24" s="53">
        <f t="shared" si="0"/>
        <v>1</v>
      </c>
      <c r="W24" s="318" t="s">
        <v>270</v>
      </c>
    </row>
    <row r="25" spans="1:23" ht="14.25" customHeight="1">
      <c r="A25" s="8">
        <v>20</v>
      </c>
      <c r="B25" s="35" t="s">
        <v>89</v>
      </c>
      <c r="C25" s="274" t="s">
        <v>129</v>
      </c>
      <c r="D25" s="262"/>
      <c r="E25" s="199" t="s">
        <v>390</v>
      </c>
      <c r="F25" s="199"/>
      <c r="G25" s="199"/>
      <c r="H25" s="199"/>
      <c r="I25" s="204"/>
      <c r="J25" s="244"/>
      <c r="K25" s="246">
        <v>20</v>
      </c>
      <c r="L25" s="214"/>
      <c r="M25" s="199"/>
      <c r="N25" s="199"/>
      <c r="O25" s="199"/>
      <c r="P25" s="199"/>
      <c r="Q25" s="213"/>
      <c r="R25" s="214" t="s">
        <v>245</v>
      </c>
      <c r="S25" s="199" t="s">
        <v>245</v>
      </c>
      <c r="T25" s="199" t="s">
        <v>245</v>
      </c>
      <c r="U25" s="36">
        <f t="shared" si="0"/>
        <v>1</v>
      </c>
      <c r="W25" s="319"/>
    </row>
    <row r="26" spans="1:23" ht="14.25" customHeight="1">
      <c r="A26" s="10">
        <v>21</v>
      </c>
      <c r="B26" s="42" t="s">
        <v>178</v>
      </c>
      <c r="C26" s="275" t="s">
        <v>139</v>
      </c>
      <c r="D26" s="259"/>
      <c r="E26" s="196" t="s">
        <v>258</v>
      </c>
      <c r="F26" s="196"/>
      <c r="G26" s="196"/>
      <c r="H26" s="192">
        <v>0.1</v>
      </c>
      <c r="I26" s="205"/>
      <c r="J26" s="253"/>
      <c r="K26" s="248">
        <v>21</v>
      </c>
      <c r="L26" s="210"/>
      <c r="M26" s="196">
        <v>0.13</v>
      </c>
      <c r="N26" s="196"/>
      <c r="O26" s="196"/>
      <c r="P26" s="196" t="s">
        <v>258</v>
      </c>
      <c r="Q26" s="209"/>
      <c r="R26" s="210">
        <v>0.13</v>
      </c>
      <c r="S26" s="196" t="s">
        <v>258</v>
      </c>
      <c r="T26" s="278" t="s">
        <v>258</v>
      </c>
      <c r="U26" s="46">
        <f t="shared" si="0"/>
        <v>4</v>
      </c>
      <c r="W26" s="319"/>
    </row>
    <row r="27" spans="1:23" ht="14.25" customHeight="1" thickBot="1">
      <c r="A27" s="11">
        <v>22</v>
      </c>
      <c r="B27" s="49" t="s">
        <v>90</v>
      </c>
      <c r="C27" s="276" t="s">
        <v>137</v>
      </c>
      <c r="D27" s="240"/>
      <c r="E27" s="185" t="s">
        <v>253</v>
      </c>
      <c r="F27" s="185"/>
      <c r="G27" s="185"/>
      <c r="H27" s="185" t="s">
        <v>253</v>
      </c>
      <c r="I27" s="206"/>
      <c r="J27" s="244"/>
      <c r="K27" s="243">
        <v>22</v>
      </c>
      <c r="L27" s="212"/>
      <c r="M27" s="185" t="s">
        <v>253</v>
      </c>
      <c r="N27" s="185"/>
      <c r="O27" s="185"/>
      <c r="P27" s="185" t="s">
        <v>253</v>
      </c>
      <c r="Q27" s="211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20"/>
    </row>
    <row r="28" spans="1:23" ht="14.25" customHeight="1">
      <c r="A28" s="11">
        <v>23</v>
      </c>
      <c r="B28" s="49" t="s">
        <v>91</v>
      </c>
      <c r="C28" s="276" t="s">
        <v>197</v>
      </c>
      <c r="D28" s="240"/>
      <c r="E28" s="185" t="s">
        <v>245</v>
      </c>
      <c r="F28" s="185"/>
      <c r="G28" s="185"/>
      <c r="H28" s="185" t="s">
        <v>245</v>
      </c>
      <c r="I28" s="206"/>
      <c r="J28" s="244"/>
      <c r="K28" s="243">
        <v>23</v>
      </c>
      <c r="L28" s="212"/>
      <c r="M28" s="185" t="s">
        <v>245</v>
      </c>
      <c r="N28" s="185"/>
      <c r="O28" s="185"/>
      <c r="P28" s="185" t="s">
        <v>245</v>
      </c>
      <c r="Q28" s="211"/>
      <c r="R28" s="212" t="s">
        <v>245</v>
      </c>
      <c r="S28" s="185" t="s">
        <v>245</v>
      </c>
      <c r="T28" s="185" t="s">
        <v>245</v>
      </c>
      <c r="U28" s="53">
        <f t="shared" si="0"/>
        <v>4</v>
      </c>
      <c r="W28" s="337" t="s">
        <v>267</v>
      </c>
    </row>
    <row r="29" spans="1:23" ht="14.25" customHeight="1" thickBot="1">
      <c r="A29" s="11">
        <v>24</v>
      </c>
      <c r="B29" s="49" t="s">
        <v>92</v>
      </c>
      <c r="C29" s="276" t="s">
        <v>207</v>
      </c>
      <c r="D29" s="240"/>
      <c r="E29" s="185" t="s">
        <v>259</v>
      </c>
      <c r="F29" s="185"/>
      <c r="G29" s="185"/>
      <c r="H29" s="185" t="s">
        <v>259</v>
      </c>
      <c r="I29" s="206"/>
      <c r="J29" s="244"/>
      <c r="K29" s="243">
        <v>24</v>
      </c>
      <c r="L29" s="212"/>
      <c r="M29" s="185" t="s">
        <v>259</v>
      </c>
      <c r="N29" s="185"/>
      <c r="O29" s="185"/>
      <c r="P29" s="185" t="s">
        <v>259</v>
      </c>
      <c r="Q29" s="211"/>
      <c r="R29" s="212" t="s">
        <v>259</v>
      </c>
      <c r="S29" s="185" t="s">
        <v>259</v>
      </c>
      <c r="T29" s="185" t="s">
        <v>259</v>
      </c>
      <c r="U29" s="53">
        <f t="shared" si="0"/>
        <v>4</v>
      </c>
      <c r="W29" s="328"/>
    </row>
    <row r="30" spans="1:23" ht="14.25" customHeight="1">
      <c r="A30" s="8">
        <v>25</v>
      </c>
      <c r="B30" s="35" t="s">
        <v>93</v>
      </c>
      <c r="C30" s="274" t="s">
        <v>140</v>
      </c>
      <c r="D30" s="262"/>
      <c r="E30" s="199" t="s">
        <v>245</v>
      </c>
      <c r="F30" s="199"/>
      <c r="G30" s="199"/>
      <c r="H30" s="199" t="s">
        <v>245</v>
      </c>
      <c r="I30" s="204"/>
      <c r="J30" s="244"/>
      <c r="K30" s="246">
        <v>25</v>
      </c>
      <c r="L30" s="214"/>
      <c r="M30" s="199" t="s">
        <v>245</v>
      </c>
      <c r="N30" s="199"/>
      <c r="O30" s="199"/>
      <c r="P30" s="199" t="s">
        <v>245</v>
      </c>
      <c r="Q30" s="213"/>
      <c r="R30" s="214" t="s">
        <v>245</v>
      </c>
      <c r="S30" s="199" t="s">
        <v>245</v>
      </c>
      <c r="T30" s="199" t="s">
        <v>245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275" t="s">
        <v>129</v>
      </c>
      <c r="D31" s="259"/>
      <c r="E31" s="196" t="s">
        <v>245</v>
      </c>
      <c r="F31" s="196"/>
      <c r="G31" s="196"/>
      <c r="H31" s="196" t="s">
        <v>245</v>
      </c>
      <c r="I31" s="205"/>
      <c r="J31" s="244"/>
      <c r="K31" s="248">
        <v>26</v>
      </c>
      <c r="L31" s="210"/>
      <c r="M31" s="196" t="s">
        <v>245</v>
      </c>
      <c r="N31" s="196"/>
      <c r="O31" s="196"/>
      <c r="P31" s="196" t="s">
        <v>245</v>
      </c>
      <c r="Q31" s="209"/>
      <c r="R31" s="210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276" t="s">
        <v>140</v>
      </c>
      <c r="D32" s="240"/>
      <c r="E32" s="185" t="s">
        <v>245</v>
      </c>
      <c r="F32" s="185"/>
      <c r="G32" s="185"/>
      <c r="H32" s="185" t="s">
        <v>245</v>
      </c>
      <c r="I32" s="206"/>
      <c r="J32" s="244"/>
      <c r="K32" s="243">
        <v>27</v>
      </c>
      <c r="L32" s="212"/>
      <c r="M32" s="185" t="s">
        <v>245</v>
      </c>
      <c r="N32" s="185"/>
      <c r="O32" s="185"/>
      <c r="P32" s="185" t="s">
        <v>245</v>
      </c>
      <c r="Q32" s="211"/>
      <c r="R32" s="212" t="s">
        <v>245</v>
      </c>
      <c r="S32" s="185" t="s">
        <v>245</v>
      </c>
      <c r="T32" s="185" t="s">
        <v>245</v>
      </c>
      <c r="U32" s="53">
        <f t="shared" si="0"/>
        <v>4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276" t="s">
        <v>207</v>
      </c>
      <c r="D33" s="240"/>
      <c r="E33" s="185" t="s">
        <v>259</v>
      </c>
      <c r="F33" s="185"/>
      <c r="G33" s="185"/>
      <c r="H33" s="185" t="s">
        <v>259</v>
      </c>
      <c r="I33" s="206"/>
      <c r="J33" s="253"/>
      <c r="K33" s="243">
        <v>28</v>
      </c>
      <c r="L33" s="212"/>
      <c r="M33" s="185" t="s">
        <v>259</v>
      </c>
      <c r="N33" s="185"/>
      <c r="O33" s="185"/>
      <c r="P33" s="185" t="s">
        <v>259</v>
      </c>
      <c r="Q33" s="211"/>
      <c r="R33" s="212" t="s">
        <v>259</v>
      </c>
      <c r="S33" s="185" t="s">
        <v>259</v>
      </c>
      <c r="T33" s="185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276" t="s">
        <v>138</v>
      </c>
      <c r="D34" s="240"/>
      <c r="E34" s="185" t="s">
        <v>245</v>
      </c>
      <c r="F34" s="185"/>
      <c r="G34" s="185"/>
      <c r="H34" s="185" t="s">
        <v>245</v>
      </c>
      <c r="I34" s="206"/>
      <c r="J34" s="244"/>
      <c r="K34" s="243">
        <v>29</v>
      </c>
      <c r="L34" s="212"/>
      <c r="M34" s="185" t="s">
        <v>245</v>
      </c>
      <c r="N34" s="185"/>
      <c r="O34" s="185"/>
      <c r="P34" s="185" t="s">
        <v>245</v>
      </c>
      <c r="Q34" s="211"/>
      <c r="R34" s="212" t="s">
        <v>245</v>
      </c>
      <c r="S34" s="185" t="s">
        <v>245</v>
      </c>
      <c r="T34" s="185" t="s">
        <v>245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274" t="s">
        <v>142</v>
      </c>
      <c r="D35" s="262"/>
      <c r="E35" s="199" t="s">
        <v>245</v>
      </c>
      <c r="F35" s="199"/>
      <c r="G35" s="199"/>
      <c r="H35" s="199" t="s">
        <v>245</v>
      </c>
      <c r="I35" s="204"/>
      <c r="J35" s="244"/>
      <c r="K35" s="246">
        <v>30</v>
      </c>
      <c r="L35" s="214"/>
      <c r="M35" s="199" t="s">
        <v>245</v>
      </c>
      <c r="N35" s="199"/>
      <c r="O35" s="199"/>
      <c r="P35" s="199" t="s">
        <v>245</v>
      </c>
      <c r="Q35" s="213"/>
      <c r="R35" s="214" t="s">
        <v>245</v>
      </c>
      <c r="S35" s="199" t="s">
        <v>245</v>
      </c>
      <c r="T35" s="199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275" t="s">
        <v>143</v>
      </c>
      <c r="D36" s="259"/>
      <c r="E36" s="196" t="s">
        <v>260</v>
      </c>
      <c r="F36" s="196"/>
      <c r="G36" s="196"/>
      <c r="H36" s="196" t="s">
        <v>260</v>
      </c>
      <c r="I36" s="205"/>
      <c r="J36" s="244"/>
      <c r="K36" s="248">
        <v>31</v>
      </c>
      <c r="L36" s="210"/>
      <c r="M36" s="196" t="s">
        <v>260</v>
      </c>
      <c r="N36" s="196"/>
      <c r="O36" s="196"/>
      <c r="P36" s="196" t="s">
        <v>260</v>
      </c>
      <c r="Q36" s="209"/>
      <c r="R36" s="210" t="s">
        <v>260</v>
      </c>
      <c r="S36" s="196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276" t="s">
        <v>134</v>
      </c>
      <c r="D37" s="240"/>
      <c r="E37" s="185" t="s">
        <v>411</v>
      </c>
      <c r="F37" s="185"/>
      <c r="G37" s="185"/>
      <c r="H37" s="185"/>
      <c r="I37" s="206"/>
      <c r="J37" s="253"/>
      <c r="K37" s="243">
        <v>32</v>
      </c>
      <c r="L37" s="212"/>
      <c r="M37" s="185"/>
      <c r="N37" s="185"/>
      <c r="O37" s="185"/>
      <c r="P37" s="185"/>
      <c r="Q37" s="211"/>
      <c r="R37" s="212" t="s">
        <v>254</v>
      </c>
      <c r="S37" s="185" t="s">
        <v>254</v>
      </c>
      <c r="T37" s="185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276" t="s">
        <v>198</v>
      </c>
      <c r="D38" s="240"/>
      <c r="E38" s="185" t="s">
        <v>412</v>
      </c>
      <c r="F38" s="185"/>
      <c r="G38" s="185"/>
      <c r="H38" s="185" t="s">
        <v>412</v>
      </c>
      <c r="I38" s="206"/>
      <c r="J38" s="253"/>
      <c r="K38" s="243">
        <v>33</v>
      </c>
      <c r="L38" s="212"/>
      <c r="M38" s="185" t="s">
        <v>412</v>
      </c>
      <c r="N38" s="185"/>
      <c r="O38" s="185"/>
      <c r="P38" s="185" t="s">
        <v>412</v>
      </c>
      <c r="Q38" s="211"/>
      <c r="R38" s="212" t="s">
        <v>255</v>
      </c>
      <c r="S38" s="185" t="s">
        <v>255</v>
      </c>
      <c r="T38" s="185" t="s">
        <v>255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276" t="s">
        <v>144</v>
      </c>
      <c r="D39" s="240"/>
      <c r="E39" s="185" t="s">
        <v>261</v>
      </c>
      <c r="F39" s="185"/>
      <c r="G39" s="185"/>
      <c r="H39" s="185" t="s">
        <v>261</v>
      </c>
      <c r="I39" s="206"/>
      <c r="J39" s="253"/>
      <c r="K39" s="243">
        <v>34</v>
      </c>
      <c r="L39" s="212"/>
      <c r="M39" s="185" t="s">
        <v>261</v>
      </c>
      <c r="N39" s="185"/>
      <c r="O39" s="185"/>
      <c r="P39" s="185" t="s">
        <v>261</v>
      </c>
      <c r="Q39" s="211"/>
      <c r="R39" s="212" t="s">
        <v>261</v>
      </c>
      <c r="S39" s="185" t="s">
        <v>261</v>
      </c>
      <c r="T39" s="185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274" t="s">
        <v>134</v>
      </c>
      <c r="D40" s="262"/>
      <c r="E40" s="199" t="s">
        <v>411</v>
      </c>
      <c r="F40" s="199"/>
      <c r="G40" s="199"/>
      <c r="H40" s="199"/>
      <c r="I40" s="204"/>
      <c r="J40" s="253"/>
      <c r="K40" s="246">
        <v>35</v>
      </c>
      <c r="L40" s="214"/>
      <c r="M40" s="199"/>
      <c r="N40" s="199"/>
      <c r="O40" s="199"/>
      <c r="P40" s="199"/>
      <c r="Q40" s="213"/>
      <c r="R40" s="214" t="s">
        <v>254</v>
      </c>
      <c r="S40" s="199" t="s">
        <v>254</v>
      </c>
      <c r="T40" s="199" t="s">
        <v>254</v>
      </c>
      <c r="U40" s="36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275" t="s">
        <v>145</v>
      </c>
      <c r="D41" s="259"/>
      <c r="E41" s="196">
        <v>7</v>
      </c>
      <c r="F41" s="196"/>
      <c r="G41" s="196"/>
      <c r="H41" s="196">
        <v>7</v>
      </c>
      <c r="I41" s="205"/>
      <c r="J41" s="247"/>
      <c r="K41" s="248">
        <v>36</v>
      </c>
      <c r="L41" s="210"/>
      <c r="M41" s="196">
        <v>7</v>
      </c>
      <c r="N41" s="196"/>
      <c r="O41" s="196"/>
      <c r="P41" s="196">
        <v>7</v>
      </c>
      <c r="Q41" s="209"/>
      <c r="R41" s="266">
        <v>7</v>
      </c>
      <c r="S41" s="267">
        <v>7</v>
      </c>
      <c r="T41" s="267">
        <v>7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276" t="s">
        <v>131</v>
      </c>
      <c r="D42" s="240"/>
      <c r="E42" s="185" t="s">
        <v>407</v>
      </c>
      <c r="F42" s="185"/>
      <c r="G42" s="185"/>
      <c r="H42" s="185"/>
      <c r="I42" s="206"/>
      <c r="J42" s="244"/>
      <c r="K42" s="243">
        <v>37</v>
      </c>
      <c r="L42" s="212"/>
      <c r="M42" s="185"/>
      <c r="N42" s="185"/>
      <c r="O42" s="185"/>
      <c r="P42" s="185"/>
      <c r="Q42" s="211"/>
      <c r="R42" s="212" t="s">
        <v>250</v>
      </c>
      <c r="S42" s="185" t="s">
        <v>250</v>
      </c>
      <c r="T42" s="185" t="s">
        <v>250</v>
      </c>
      <c r="U42" s="53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276" t="s">
        <v>199</v>
      </c>
      <c r="D43" s="240">
        <v>8.9</v>
      </c>
      <c r="E43" s="185">
        <v>9.1999999999999993</v>
      </c>
      <c r="F43" s="185">
        <v>9.5</v>
      </c>
      <c r="G43" s="185">
        <v>9.4</v>
      </c>
      <c r="H43" s="185">
        <v>9.3000000000000007</v>
      </c>
      <c r="I43" s="206">
        <v>9.9</v>
      </c>
      <c r="J43" s="247"/>
      <c r="K43" s="243">
        <v>38</v>
      </c>
      <c r="L43" s="212">
        <v>9.3000000000000007</v>
      </c>
      <c r="M43" s="185">
        <v>9.4</v>
      </c>
      <c r="N43" s="185">
        <v>9.1999999999999993</v>
      </c>
      <c r="O43" s="225">
        <v>9.1999999999999993</v>
      </c>
      <c r="P43" s="185">
        <v>9.1999999999999993</v>
      </c>
      <c r="Q43" s="211">
        <v>9.3000000000000007</v>
      </c>
      <c r="R43" s="241">
        <f>MAX(D43:I43,L43:Q43)</f>
        <v>9.9</v>
      </c>
      <c r="S43" s="201">
        <f>MIN(D43:I43,L43:Q43)</f>
        <v>8.9</v>
      </c>
      <c r="T43" s="201">
        <f>AVERAGE(D43:I43,L43:Q43)</f>
        <v>9.3166666666666682</v>
      </c>
      <c r="U43" s="53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276" t="s">
        <v>146</v>
      </c>
      <c r="D44" s="240"/>
      <c r="E44" s="185">
        <v>28</v>
      </c>
      <c r="F44" s="185"/>
      <c r="G44" s="185"/>
      <c r="H44" s="185">
        <v>25</v>
      </c>
      <c r="I44" s="206"/>
      <c r="J44" s="247"/>
      <c r="K44" s="243">
        <v>39</v>
      </c>
      <c r="L44" s="212"/>
      <c r="M44" s="185">
        <v>33</v>
      </c>
      <c r="N44" s="185"/>
      <c r="O44" s="185"/>
      <c r="P44" s="185">
        <v>32</v>
      </c>
      <c r="Q44" s="211"/>
      <c r="R44" s="272">
        <f>MAX(D44:I44,L44:Q44)</f>
        <v>33</v>
      </c>
      <c r="S44" s="200">
        <f>MIN(D44:I44,L44:Q44)</f>
        <v>25</v>
      </c>
      <c r="T44" s="200">
        <f>AVERAGE(D44:I44,L44:Q44)</f>
        <v>29.5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274" t="s">
        <v>147</v>
      </c>
      <c r="D45" s="262"/>
      <c r="E45" s="199">
        <v>75</v>
      </c>
      <c r="F45" s="199"/>
      <c r="G45" s="199"/>
      <c r="H45" s="199">
        <v>79</v>
      </c>
      <c r="I45" s="204"/>
      <c r="J45" s="250"/>
      <c r="K45" s="246">
        <v>40</v>
      </c>
      <c r="L45" s="214"/>
      <c r="M45" s="199">
        <v>76</v>
      </c>
      <c r="N45" s="199"/>
      <c r="O45" s="199"/>
      <c r="P45" s="199">
        <v>71</v>
      </c>
      <c r="Q45" s="213"/>
      <c r="R45" s="228">
        <f>MAX(D45:I45,L45:Q45)</f>
        <v>79</v>
      </c>
      <c r="S45" s="202">
        <f>MIN(D45:I45,L45:Q45)</f>
        <v>71</v>
      </c>
      <c r="T45" s="202">
        <f>AVERAGE(D45:I45,L45:Q45)</f>
        <v>75.25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275" t="s">
        <v>141</v>
      </c>
      <c r="D46" s="259"/>
      <c r="E46" s="196" t="s">
        <v>412</v>
      </c>
      <c r="F46" s="196"/>
      <c r="G46" s="196"/>
      <c r="H46" s="196"/>
      <c r="I46" s="205"/>
      <c r="J46" s="253"/>
      <c r="K46" s="248">
        <v>41</v>
      </c>
      <c r="L46" s="210"/>
      <c r="M46" s="196"/>
      <c r="N46" s="196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276" t="s">
        <v>148</v>
      </c>
      <c r="D47" s="240"/>
      <c r="E47" s="185" t="s">
        <v>247</v>
      </c>
      <c r="F47" s="185"/>
      <c r="G47" s="185"/>
      <c r="H47" s="185" t="s">
        <v>247</v>
      </c>
      <c r="I47" s="206"/>
      <c r="J47" s="242"/>
      <c r="K47" s="243">
        <v>42</v>
      </c>
      <c r="L47" s="212"/>
      <c r="M47" s="185" t="s">
        <v>247</v>
      </c>
      <c r="N47" s="185"/>
      <c r="O47" s="185"/>
      <c r="P47" s="185" t="s">
        <v>247</v>
      </c>
      <c r="Q47" s="211"/>
      <c r="R47" s="212" t="s">
        <v>247</v>
      </c>
      <c r="S47" s="185" t="s">
        <v>247</v>
      </c>
      <c r="T47" s="185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276" t="s">
        <v>200</v>
      </c>
      <c r="D48" s="240"/>
      <c r="E48" s="185" t="s">
        <v>247</v>
      </c>
      <c r="F48" s="185"/>
      <c r="G48" s="185"/>
      <c r="H48" s="185" t="s">
        <v>247</v>
      </c>
      <c r="I48" s="206"/>
      <c r="J48" s="242"/>
      <c r="K48" s="243">
        <v>43</v>
      </c>
      <c r="L48" s="212"/>
      <c r="M48" s="185" t="s">
        <v>247</v>
      </c>
      <c r="N48" s="185"/>
      <c r="O48" s="185"/>
      <c r="P48" s="185" t="s">
        <v>247</v>
      </c>
      <c r="Q48" s="211"/>
      <c r="R48" s="212" t="s">
        <v>247</v>
      </c>
      <c r="S48" s="185" t="s">
        <v>247</v>
      </c>
      <c r="T48" s="185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276" t="s">
        <v>137</v>
      </c>
      <c r="D49" s="240"/>
      <c r="E49" s="185" t="s">
        <v>400</v>
      </c>
      <c r="F49" s="185"/>
      <c r="G49" s="185"/>
      <c r="H49" s="185"/>
      <c r="I49" s="206"/>
      <c r="J49" s="244"/>
      <c r="K49" s="243">
        <v>44</v>
      </c>
      <c r="L49" s="212"/>
      <c r="M49" s="185"/>
      <c r="N49" s="185"/>
      <c r="O49" s="185"/>
      <c r="P49" s="185"/>
      <c r="Q49" s="211"/>
      <c r="R49" s="212" t="s">
        <v>253</v>
      </c>
      <c r="S49" s="185" t="s">
        <v>253</v>
      </c>
      <c r="T49" s="185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274" t="s">
        <v>149</v>
      </c>
      <c r="D50" s="262"/>
      <c r="E50" s="199" t="s">
        <v>414</v>
      </c>
      <c r="F50" s="199"/>
      <c r="G50" s="199"/>
      <c r="H50" s="199"/>
      <c r="I50" s="204"/>
      <c r="J50" s="245"/>
      <c r="K50" s="246">
        <v>45</v>
      </c>
      <c r="L50" s="214"/>
      <c r="M50" s="199"/>
      <c r="N50" s="199"/>
      <c r="O50" s="199"/>
      <c r="P50" s="199"/>
      <c r="Q50" s="213"/>
      <c r="R50" s="214" t="s">
        <v>256</v>
      </c>
      <c r="S50" s="199" t="s">
        <v>256</v>
      </c>
      <c r="T50" s="199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275" t="s">
        <v>150</v>
      </c>
      <c r="D51" s="259">
        <v>0.1</v>
      </c>
      <c r="E51" s="196" t="s">
        <v>252</v>
      </c>
      <c r="F51" s="196" t="s">
        <v>252</v>
      </c>
      <c r="G51" s="196" t="s">
        <v>252</v>
      </c>
      <c r="H51" s="196" t="s">
        <v>252</v>
      </c>
      <c r="I51" s="205">
        <v>0.1</v>
      </c>
      <c r="J51" s="247"/>
      <c r="K51" s="248">
        <v>46</v>
      </c>
      <c r="L51" s="210">
        <v>0.2</v>
      </c>
      <c r="M51" s="196" t="s">
        <v>252</v>
      </c>
      <c r="N51" s="196" t="s">
        <v>252</v>
      </c>
      <c r="O51" s="196">
        <v>0.1</v>
      </c>
      <c r="P51" s="196" t="s">
        <v>252</v>
      </c>
      <c r="Q51" s="209" t="s">
        <v>252</v>
      </c>
      <c r="R51" s="186">
        <v>0.2</v>
      </c>
      <c r="S51" s="279" t="s">
        <v>252</v>
      </c>
      <c r="T51" s="280" t="s">
        <v>252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276" t="s">
        <v>151</v>
      </c>
      <c r="D52" s="240">
        <v>7.6</v>
      </c>
      <c r="E52" s="185">
        <v>7.6</v>
      </c>
      <c r="F52" s="185">
        <v>7.6</v>
      </c>
      <c r="G52" s="185">
        <v>7.7</v>
      </c>
      <c r="H52" s="185">
        <v>7.7</v>
      </c>
      <c r="I52" s="206">
        <v>7.6</v>
      </c>
      <c r="J52" s="247"/>
      <c r="K52" s="243">
        <v>47</v>
      </c>
      <c r="L52" s="212">
        <v>7.7</v>
      </c>
      <c r="M52" s="185">
        <v>7.7</v>
      </c>
      <c r="N52" s="185">
        <v>7.7</v>
      </c>
      <c r="O52" s="185">
        <v>7.7</v>
      </c>
      <c r="P52" s="185">
        <v>7.6</v>
      </c>
      <c r="Q52" s="211">
        <v>7.7</v>
      </c>
      <c r="R52" s="241">
        <f>MAX(D52:I52,L52:Q52)</f>
        <v>7.7</v>
      </c>
      <c r="S52" s="201">
        <f>MIN(D52:I52,L52:Q52)</f>
        <v>7.6</v>
      </c>
      <c r="T52" s="201">
        <f>AVERAGE(D52:I52,L52:Q52)</f>
        <v>7.6583333333333341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276" t="s">
        <v>201</v>
      </c>
      <c r="D53" s="240" t="s">
        <v>569</v>
      </c>
      <c r="E53" s="185" t="s">
        <v>569</v>
      </c>
      <c r="F53" s="185" t="s">
        <v>569</v>
      </c>
      <c r="G53" s="185" t="s">
        <v>569</v>
      </c>
      <c r="H53" s="185" t="s">
        <v>569</v>
      </c>
      <c r="I53" s="206" t="s">
        <v>569</v>
      </c>
      <c r="J53" s="249"/>
      <c r="K53" s="243">
        <v>48</v>
      </c>
      <c r="L53" s="212" t="s">
        <v>569</v>
      </c>
      <c r="M53" s="185" t="s">
        <v>569</v>
      </c>
      <c r="N53" s="185" t="s">
        <v>569</v>
      </c>
      <c r="O53" s="185" t="s">
        <v>569</v>
      </c>
      <c r="P53" s="185" t="s">
        <v>569</v>
      </c>
      <c r="Q53" s="211" t="s">
        <v>569</v>
      </c>
      <c r="R53" s="212" t="s">
        <v>569</v>
      </c>
      <c r="S53" s="185" t="s">
        <v>569</v>
      </c>
      <c r="T53" s="185" t="s">
        <v>569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276" t="s">
        <v>152</v>
      </c>
      <c r="D54" s="240" t="s">
        <v>569</v>
      </c>
      <c r="E54" s="185" t="s">
        <v>569</v>
      </c>
      <c r="F54" s="185" t="s">
        <v>569</v>
      </c>
      <c r="G54" s="185" t="s">
        <v>569</v>
      </c>
      <c r="H54" s="185" t="s">
        <v>569</v>
      </c>
      <c r="I54" s="206" t="s">
        <v>569</v>
      </c>
      <c r="J54" s="249"/>
      <c r="K54" s="243">
        <v>49</v>
      </c>
      <c r="L54" s="212" t="s">
        <v>569</v>
      </c>
      <c r="M54" s="185" t="s">
        <v>569</v>
      </c>
      <c r="N54" s="185" t="s">
        <v>569</v>
      </c>
      <c r="O54" s="185" t="s">
        <v>569</v>
      </c>
      <c r="P54" s="185" t="s">
        <v>569</v>
      </c>
      <c r="Q54" s="211" t="s">
        <v>569</v>
      </c>
      <c r="R54" s="212" t="s">
        <v>569</v>
      </c>
      <c r="S54" s="185" t="s">
        <v>569</v>
      </c>
      <c r="T54" s="185" t="s">
        <v>569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58" t="s">
        <v>262</v>
      </c>
      <c r="R55" s="59" t="s">
        <v>262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58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78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862" priority="25" stopIfTrue="1">
      <formula>J9=1</formula>
    </cfRule>
  </conditionalFormatting>
  <conditionalFormatting sqref="W21 W24">
    <cfRule type="expression" dxfId="861" priority="1" stopIfTrue="1">
      <formula>$W$20=15</formula>
    </cfRule>
  </conditionalFormatting>
  <conditionalFormatting sqref="W28:W29">
    <cfRule type="expression" dxfId="860" priority="12" stopIfTrue="1">
      <formula>$W$20=15</formula>
    </cfRule>
  </conditionalFormatting>
  <conditionalFormatting sqref="W30:W31">
    <cfRule type="expression" dxfId="859" priority="11" stopIfTrue="1">
      <formula>$W$20=16</formula>
    </cfRule>
  </conditionalFormatting>
  <conditionalFormatting sqref="W32:W33">
    <cfRule type="expression" dxfId="858" priority="10" stopIfTrue="1">
      <formula>$W$20=17</formula>
    </cfRule>
  </conditionalFormatting>
  <conditionalFormatting sqref="W34:W35">
    <cfRule type="expression" dxfId="857" priority="9" stopIfTrue="1">
      <formula>$W$20=18</formula>
    </cfRule>
  </conditionalFormatting>
  <conditionalFormatting sqref="W36:W37">
    <cfRule type="expression" dxfId="856" priority="8" stopIfTrue="1">
      <formula>$W$20=19</formula>
    </cfRule>
  </conditionalFormatting>
  <conditionalFormatting sqref="W38:W39">
    <cfRule type="expression" dxfId="855" priority="2" stopIfTrue="1">
      <formula>$W$20=24</formula>
    </cfRule>
  </conditionalFormatting>
  <conditionalFormatting sqref="W40:W42">
    <cfRule type="expression" dxfId="854" priority="6" stopIfTrue="1">
      <formula>$W$20=23</formula>
    </cfRule>
  </conditionalFormatting>
  <conditionalFormatting sqref="W43:W44">
    <cfRule type="expression" dxfId="853" priority="5" stopIfTrue="1">
      <formula>$W$20=24</formula>
    </cfRule>
  </conditionalFormatting>
  <conditionalFormatting sqref="W45:W46">
    <cfRule type="expression" dxfId="852" priority="4" stopIfTrue="1">
      <formula>$W$20=25</formula>
    </cfRule>
  </conditionalFormatting>
  <conditionalFormatting sqref="W47">
    <cfRule type="expression" dxfId="851" priority="3" stopIfTrue="1">
      <formula>$W$20=27</formula>
    </cfRule>
  </conditionalFormatting>
  <conditionalFormatting sqref="W49:W50">
    <cfRule type="expression" dxfId="850" priority="28" stopIfTrue="1">
      <formula>$W$20=24</formula>
    </cfRule>
  </conditionalFormatting>
  <conditionalFormatting sqref="W51:W52">
    <cfRule type="expression" dxfId="849" priority="29" stopIfTrue="1">
      <formula>$W$20=25</formula>
    </cfRule>
  </conditionalFormatting>
  <conditionalFormatting sqref="W55">
    <cfRule type="expression" dxfId="848" priority="30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0">
    <tabColor theme="9" tint="0.59999389629810485"/>
  </sheetPr>
  <dimension ref="A1:AA60"/>
  <sheetViews>
    <sheetView view="pageBreakPreview" zoomScaleNormal="55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231</v>
      </c>
      <c r="B1" s="24"/>
      <c r="C1" s="24"/>
      <c r="D1" s="24"/>
      <c r="G1" s="26"/>
      <c r="H1" s="26"/>
      <c r="I1" s="27">
        <v>111</v>
      </c>
      <c r="K1" s="23" t="str">
        <f>A1</f>
        <v>第１章基準項目／柿崎区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39" t="s">
        <v>192</v>
      </c>
      <c r="B2" s="339"/>
      <c r="C2" s="339"/>
      <c r="D2" s="339"/>
      <c r="E2" s="339"/>
      <c r="F2" s="339"/>
      <c r="G2" s="339"/>
      <c r="H2" s="339"/>
      <c r="I2" s="339"/>
      <c r="J2" s="28"/>
      <c r="K2" s="329" t="str">
        <f>A2</f>
        <v>水野地区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8.3000000000000007</v>
      </c>
      <c r="E5" s="38">
        <v>14.3</v>
      </c>
      <c r="F5" s="38">
        <v>15.3</v>
      </c>
      <c r="G5" s="38">
        <v>17.2</v>
      </c>
      <c r="H5" s="38">
        <v>20.399999999999999</v>
      </c>
      <c r="I5" s="39">
        <v>20.100000000000001</v>
      </c>
      <c r="J5" s="174"/>
      <c r="K5" s="8" t="s">
        <v>115</v>
      </c>
      <c r="L5" s="40">
        <v>17.7</v>
      </c>
      <c r="M5" s="38">
        <v>13.1</v>
      </c>
      <c r="N5" s="38">
        <v>10.7</v>
      </c>
      <c r="O5" s="38">
        <v>7.5</v>
      </c>
      <c r="P5" s="38">
        <v>6.3</v>
      </c>
      <c r="Q5" s="41">
        <v>6.9</v>
      </c>
      <c r="R5" s="40">
        <f>MAX(D5:I5,L5:Q5)</f>
        <v>20.399999999999999</v>
      </c>
      <c r="S5" s="38">
        <f>MIN(D5:I5,L5:Q5)</f>
        <v>6.3</v>
      </c>
      <c r="T5" s="38">
        <f>AVERAGE(D5:I5,L5:Q5)</f>
        <v>13.15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1</v>
      </c>
      <c r="Q6" s="48">
        <v>0</v>
      </c>
      <c r="R6" s="47">
        <f>MAX(D6:I6,L6:Q6)</f>
        <v>1</v>
      </c>
      <c r="S6" s="45">
        <f>MIN(D6:I6,L6:Q6)</f>
        <v>0</v>
      </c>
      <c r="T6" s="108">
        <f>AVERAGE(D6:I6,L6:Q6)</f>
        <v>8.3333333333333329E-2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2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/>
      <c r="E8" s="52" t="s">
        <v>416</v>
      </c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/>
      <c r="E9" s="52" t="s">
        <v>403</v>
      </c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/>
      <c r="E10" s="58" t="s">
        <v>390</v>
      </c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/>
      <c r="E11" s="45" t="s">
        <v>404</v>
      </c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149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/>
      <c r="E12" s="52" t="s">
        <v>390</v>
      </c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/>
      <c r="E13" s="52" t="s">
        <v>400</v>
      </c>
      <c r="F13" s="52"/>
      <c r="G13" s="52"/>
      <c r="H13" s="52" t="s">
        <v>400</v>
      </c>
      <c r="I13" s="53"/>
      <c r="J13" s="176"/>
      <c r="K13" s="11">
        <v>8</v>
      </c>
      <c r="L13" s="54"/>
      <c r="M13" s="52" t="s">
        <v>385</v>
      </c>
      <c r="N13" s="52"/>
      <c r="O13" s="52"/>
      <c r="P13" s="52" t="s">
        <v>400</v>
      </c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/>
      <c r="E14" s="52" t="s">
        <v>244</v>
      </c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/>
      <c r="E15" s="58" t="s">
        <v>245</v>
      </c>
      <c r="F15" s="58"/>
      <c r="G15" s="58"/>
      <c r="H15" s="58" t="s">
        <v>245</v>
      </c>
      <c r="I15" s="36"/>
      <c r="J15" s="176"/>
      <c r="K15" s="8">
        <v>10</v>
      </c>
      <c r="L15" s="59"/>
      <c r="M15" s="58" t="s">
        <v>245</v>
      </c>
      <c r="N15" s="58"/>
      <c r="O15" s="58"/>
      <c r="P15" s="58" t="s">
        <v>245</v>
      </c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/>
      <c r="E16" s="45">
        <v>0.4</v>
      </c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45"/>
      <c r="Q16" s="48"/>
      <c r="R16" s="114">
        <v>0.4</v>
      </c>
      <c r="S16" s="113">
        <v>0.4</v>
      </c>
      <c r="T16" s="113">
        <v>0.4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/>
      <c r="E17" s="52" t="s">
        <v>371</v>
      </c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52"/>
      <c r="Q17" s="55"/>
      <c r="R17" s="47" t="s">
        <v>251</v>
      </c>
      <c r="S17" s="45" t="s">
        <v>251</v>
      </c>
      <c r="T17" s="45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/>
      <c r="E18" s="52" t="s">
        <v>406</v>
      </c>
      <c r="F18" s="52"/>
      <c r="G18" s="52"/>
      <c r="H18" s="52"/>
      <c r="I18" s="53"/>
      <c r="J18" s="178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/>
      <c r="E19" s="52" t="s">
        <v>246</v>
      </c>
      <c r="F19" s="52"/>
      <c r="G19" s="52"/>
      <c r="H19" s="52"/>
      <c r="I19" s="53"/>
      <c r="J19" s="180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 thickBot="1">
      <c r="A20" s="8">
        <v>15</v>
      </c>
      <c r="B20" s="35" t="s">
        <v>84</v>
      </c>
      <c r="C20" s="56" t="s">
        <v>131</v>
      </c>
      <c r="D20" s="57"/>
      <c r="E20" s="58" t="s">
        <v>407</v>
      </c>
      <c r="F20" s="58"/>
      <c r="G20" s="58"/>
      <c r="H20" s="58"/>
      <c r="I20" s="36"/>
      <c r="J20" s="176"/>
      <c r="K20" s="8">
        <v>15</v>
      </c>
      <c r="L20" s="59"/>
      <c r="M20" s="58"/>
      <c r="N20" s="58"/>
      <c r="O20" s="58"/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1</v>
      </c>
      <c r="W20" s="27">
        <v>26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/>
      <c r="E21" s="45" t="s">
        <v>409</v>
      </c>
      <c r="F21" s="45"/>
      <c r="G21" s="45"/>
      <c r="H21" s="45"/>
      <c r="I21" s="46"/>
      <c r="J21" s="176"/>
      <c r="K21" s="10">
        <v>16</v>
      </c>
      <c r="L21" s="47"/>
      <c r="M21" s="45"/>
      <c r="N21" s="45"/>
      <c r="O21" s="45"/>
      <c r="P21" s="45"/>
      <c r="Q21" s="48"/>
      <c r="R21" s="47" t="s">
        <v>244</v>
      </c>
      <c r="S21" s="45" t="s">
        <v>244</v>
      </c>
      <c r="T21" s="45" t="s">
        <v>244</v>
      </c>
      <c r="U21" s="46">
        <f t="shared" si="0"/>
        <v>1</v>
      </c>
      <c r="W21" s="318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/>
      <c r="E22" s="52" t="s">
        <v>400</v>
      </c>
      <c r="F22" s="52"/>
      <c r="G22" s="52"/>
      <c r="H22" s="52"/>
      <c r="I22" s="53"/>
      <c r="J22" s="176"/>
      <c r="K22" s="11">
        <v>17</v>
      </c>
      <c r="L22" s="54"/>
      <c r="M22" s="52"/>
      <c r="N22" s="52"/>
      <c r="O22" s="52"/>
      <c r="P22" s="52"/>
      <c r="Q22" s="55"/>
      <c r="R22" s="54" t="s">
        <v>253</v>
      </c>
      <c r="S22" s="185" t="s">
        <v>253</v>
      </c>
      <c r="T22" s="185" t="s">
        <v>253</v>
      </c>
      <c r="U22" s="53">
        <f t="shared" si="0"/>
        <v>1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/>
      <c r="E23" s="52" t="s">
        <v>390</v>
      </c>
      <c r="F23" s="52"/>
      <c r="G23" s="52"/>
      <c r="H23" s="52"/>
      <c r="I23" s="53"/>
      <c r="J23" s="176"/>
      <c r="K23" s="11">
        <v>18</v>
      </c>
      <c r="L23" s="54"/>
      <c r="M23" s="52"/>
      <c r="N23" s="52"/>
      <c r="O23" s="52"/>
      <c r="P23" s="52"/>
      <c r="Q23" s="55"/>
      <c r="R23" s="54" t="s">
        <v>245</v>
      </c>
      <c r="S23" s="185" t="s">
        <v>245</v>
      </c>
      <c r="T23" s="185" t="s">
        <v>245</v>
      </c>
      <c r="U23" s="53">
        <f t="shared" si="0"/>
        <v>1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51"/>
      <c r="E24" s="52" t="s">
        <v>390</v>
      </c>
      <c r="F24" s="52"/>
      <c r="G24" s="52"/>
      <c r="H24" s="52"/>
      <c r="I24" s="53"/>
      <c r="J24" s="176"/>
      <c r="K24" s="11">
        <v>19</v>
      </c>
      <c r="L24" s="54"/>
      <c r="M24" s="52"/>
      <c r="N24" s="52"/>
      <c r="O24" s="52"/>
      <c r="P24" s="52"/>
      <c r="Q24" s="55"/>
      <c r="R24" s="54" t="s">
        <v>245</v>
      </c>
      <c r="S24" s="185" t="s">
        <v>245</v>
      </c>
      <c r="T24" s="185" t="s">
        <v>245</v>
      </c>
      <c r="U24" s="53">
        <f t="shared" si="0"/>
        <v>1</v>
      </c>
      <c r="W24" s="318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/>
      <c r="E25" s="58" t="s">
        <v>404</v>
      </c>
      <c r="F25" s="58"/>
      <c r="G25" s="58"/>
      <c r="H25" s="58"/>
      <c r="I25" s="36"/>
      <c r="J25" s="176"/>
      <c r="K25" s="8">
        <v>20</v>
      </c>
      <c r="L25" s="59"/>
      <c r="M25" s="58"/>
      <c r="N25" s="58"/>
      <c r="O25" s="58"/>
      <c r="P25" s="58"/>
      <c r="Q25" s="60"/>
      <c r="R25" s="59" t="s">
        <v>245</v>
      </c>
      <c r="S25" s="199" t="s">
        <v>245</v>
      </c>
      <c r="T25" s="199" t="s">
        <v>245</v>
      </c>
      <c r="U25" s="36">
        <f t="shared" si="0"/>
        <v>1</v>
      </c>
      <c r="W25" s="319"/>
    </row>
    <row r="26" spans="1:23" ht="14.25" customHeight="1">
      <c r="A26" s="10">
        <v>21</v>
      </c>
      <c r="B26" s="42" t="s">
        <v>178</v>
      </c>
      <c r="C26" s="43" t="s">
        <v>139</v>
      </c>
      <c r="D26" s="44"/>
      <c r="E26" s="45" t="s">
        <v>258</v>
      </c>
      <c r="F26" s="45"/>
      <c r="G26" s="45"/>
      <c r="H26" s="45">
        <v>0.06</v>
      </c>
      <c r="I26" s="46"/>
      <c r="J26" s="179"/>
      <c r="K26" s="10">
        <v>21</v>
      </c>
      <c r="L26" s="47"/>
      <c r="M26" s="45" t="s">
        <v>258</v>
      </c>
      <c r="N26" s="45"/>
      <c r="O26" s="45"/>
      <c r="P26" s="45" t="s">
        <v>258</v>
      </c>
      <c r="Q26" s="48"/>
      <c r="R26" s="47">
        <v>0.06</v>
      </c>
      <c r="S26" s="196" t="s">
        <v>258</v>
      </c>
      <c r="T26" s="192" t="s">
        <v>258</v>
      </c>
      <c r="U26" s="46">
        <f t="shared" si="0"/>
        <v>4</v>
      </c>
      <c r="W26" s="319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/>
      <c r="E27" s="52" t="s">
        <v>253</v>
      </c>
      <c r="F27" s="52"/>
      <c r="G27" s="52"/>
      <c r="H27" s="52" t="s">
        <v>253</v>
      </c>
      <c r="I27" s="53"/>
      <c r="J27" s="176"/>
      <c r="K27" s="11">
        <v>22</v>
      </c>
      <c r="L27" s="54"/>
      <c r="M27" s="52" t="s">
        <v>253</v>
      </c>
      <c r="N27" s="52"/>
      <c r="O27" s="52"/>
      <c r="P27" s="52" t="s">
        <v>253</v>
      </c>
      <c r="Q27" s="55"/>
      <c r="R27" s="54" t="s">
        <v>253</v>
      </c>
      <c r="S27" s="185" t="s">
        <v>253</v>
      </c>
      <c r="T27" s="185" t="s">
        <v>253</v>
      </c>
      <c r="U27" s="53">
        <f t="shared" si="0"/>
        <v>4</v>
      </c>
      <c r="W27" s="320"/>
    </row>
    <row r="28" spans="1:23" ht="14.25" customHeight="1">
      <c r="A28" s="11">
        <v>23</v>
      </c>
      <c r="B28" s="49" t="s">
        <v>91</v>
      </c>
      <c r="C28" s="50" t="s">
        <v>197</v>
      </c>
      <c r="D28" s="51"/>
      <c r="E28" s="52" t="s">
        <v>245</v>
      </c>
      <c r="F28" s="52"/>
      <c r="G28" s="52"/>
      <c r="H28" s="52" t="s">
        <v>245</v>
      </c>
      <c r="I28" s="53"/>
      <c r="J28" s="176"/>
      <c r="K28" s="11">
        <v>23</v>
      </c>
      <c r="L28" s="54"/>
      <c r="M28" s="52" t="s">
        <v>245</v>
      </c>
      <c r="N28" s="52"/>
      <c r="O28" s="52"/>
      <c r="P28" s="52" t="s">
        <v>245</v>
      </c>
      <c r="Q28" s="55"/>
      <c r="R28" s="54" t="s">
        <v>245</v>
      </c>
      <c r="S28" s="185" t="s">
        <v>245</v>
      </c>
      <c r="T28" s="185" t="s">
        <v>245</v>
      </c>
      <c r="U28" s="53">
        <f t="shared" si="0"/>
        <v>4</v>
      </c>
      <c r="W28" s="337" t="s">
        <v>267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/>
      <c r="E29" s="52" t="s">
        <v>259</v>
      </c>
      <c r="F29" s="52"/>
      <c r="G29" s="52"/>
      <c r="H29" s="52" t="s">
        <v>259</v>
      </c>
      <c r="I29" s="53"/>
      <c r="J29" s="176"/>
      <c r="K29" s="11">
        <v>24</v>
      </c>
      <c r="L29" s="54"/>
      <c r="M29" s="52" t="s">
        <v>259</v>
      </c>
      <c r="N29" s="52"/>
      <c r="O29" s="52"/>
      <c r="P29" s="52" t="s">
        <v>259</v>
      </c>
      <c r="Q29" s="55"/>
      <c r="R29" s="54" t="s">
        <v>259</v>
      </c>
      <c r="S29" s="185" t="s">
        <v>259</v>
      </c>
      <c r="T29" s="185" t="s">
        <v>259</v>
      </c>
      <c r="U29" s="53">
        <f t="shared" si="0"/>
        <v>4</v>
      </c>
      <c r="W29" s="328"/>
    </row>
    <row r="30" spans="1:23" ht="14.25" customHeight="1">
      <c r="A30" s="8">
        <v>25</v>
      </c>
      <c r="B30" s="35" t="s">
        <v>93</v>
      </c>
      <c r="C30" s="56" t="s">
        <v>140</v>
      </c>
      <c r="D30" s="57"/>
      <c r="E30" s="58" t="s">
        <v>245</v>
      </c>
      <c r="F30" s="58"/>
      <c r="G30" s="58"/>
      <c r="H30" s="58" t="s">
        <v>245</v>
      </c>
      <c r="I30" s="36"/>
      <c r="J30" s="176"/>
      <c r="K30" s="8">
        <v>25</v>
      </c>
      <c r="L30" s="59"/>
      <c r="M30" s="58" t="s">
        <v>245</v>
      </c>
      <c r="N30" s="58"/>
      <c r="O30" s="58"/>
      <c r="P30" s="58" t="s">
        <v>245</v>
      </c>
      <c r="Q30" s="60"/>
      <c r="R30" s="59" t="s">
        <v>245</v>
      </c>
      <c r="S30" s="199" t="s">
        <v>245</v>
      </c>
      <c r="T30" s="199" t="s">
        <v>245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/>
      <c r="E31" s="45" t="s">
        <v>245</v>
      </c>
      <c r="F31" s="45"/>
      <c r="G31" s="45"/>
      <c r="H31" s="45" t="s">
        <v>245</v>
      </c>
      <c r="I31" s="46"/>
      <c r="J31" s="176"/>
      <c r="K31" s="10">
        <v>26</v>
      </c>
      <c r="L31" s="47"/>
      <c r="M31" s="45" t="s">
        <v>245</v>
      </c>
      <c r="N31" s="45"/>
      <c r="O31" s="45"/>
      <c r="P31" s="45" t="s">
        <v>245</v>
      </c>
      <c r="Q31" s="48"/>
      <c r="R31" s="47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/>
      <c r="E32" s="52" t="s">
        <v>245</v>
      </c>
      <c r="F32" s="52"/>
      <c r="G32" s="52"/>
      <c r="H32" s="52" t="s">
        <v>245</v>
      </c>
      <c r="I32" s="53"/>
      <c r="J32" s="176"/>
      <c r="K32" s="11">
        <v>27</v>
      </c>
      <c r="L32" s="54"/>
      <c r="M32" s="52" t="s">
        <v>245</v>
      </c>
      <c r="N32" s="52"/>
      <c r="O32" s="52"/>
      <c r="P32" s="52" t="s">
        <v>245</v>
      </c>
      <c r="Q32" s="55"/>
      <c r="R32" s="54" t="s">
        <v>245</v>
      </c>
      <c r="S32" s="185" t="s">
        <v>245</v>
      </c>
      <c r="T32" s="185" t="s">
        <v>245</v>
      </c>
      <c r="U32" s="53">
        <f t="shared" si="0"/>
        <v>4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/>
      <c r="E33" s="52" t="s">
        <v>259</v>
      </c>
      <c r="F33" s="52"/>
      <c r="G33" s="52"/>
      <c r="H33" s="52" t="s">
        <v>259</v>
      </c>
      <c r="I33" s="53"/>
      <c r="J33" s="179"/>
      <c r="K33" s="11">
        <v>28</v>
      </c>
      <c r="L33" s="54"/>
      <c r="M33" s="52" t="s">
        <v>259</v>
      </c>
      <c r="N33" s="52"/>
      <c r="O33" s="52"/>
      <c r="P33" s="52" t="s">
        <v>259</v>
      </c>
      <c r="Q33" s="55"/>
      <c r="R33" s="54" t="s">
        <v>259</v>
      </c>
      <c r="S33" s="185" t="s">
        <v>259</v>
      </c>
      <c r="T33" s="185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/>
      <c r="E34" s="52" t="s">
        <v>245</v>
      </c>
      <c r="F34" s="52"/>
      <c r="G34" s="52"/>
      <c r="H34" s="52" t="s">
        <v>245</v>
      </c>
      <c r="I34" s="53"/>
      <c r="J34" s="176"/>
      <c r="K34" s="11">
        <v>29</v>
      </c>
      <c r="L34" s="54"/>
      <c r="M34" s="52" t="s">
        <v>245</v>
      </c>
      <c r="N34" s="52"/>
      <c r="O34" s="52"/>
      <c r="P34" s="52" t="s">
        <v>245</v>
      </c>
      <c r="Q34" s="55"/>
      <c r="R34" s="54" t="s">
        <v>245</v>
      </c>
      <c r="S34" s="185" t="s">
        <v>245</v>
      </c>
      <c r="T34" s="185" t="s">
        <v>245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/>
      <c r="E35" s="58" t="s">
        <v>245</v>
      </c>
      <c r="F35" s="58"/>
      <c r="G35" s="58"/>
      <c r="H35" s="58" t="s">
        <v>245</v>
      </c>
      <c r="I35" s="36"/>
      <c r="J35" s="176"/>
      <c r="K35" s="8">
        <v>30</v>
      </c>
      <c r="L35" s="59"/>
      <c r="M35" s="58" t="s">
        <v>245</v>
      </c>
      <c r="N35" s="58"/>
      <c r="O35" s="58"/>
      <c r="P35" s="58" t="s">
        <v>245</v>
      </c>
      <c r="Q35" s="60"/>
      <c r="R35" s="59" t="s">
        <v>245</v>
      </c>
      <c r="S35" s="199" t="s">
        <v>245</v>
      </c>
      <c r="T35" s="199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/>
      <c r="E36" s="45" t="s">
        <v>260</v>
      </c>
      <c r="F36" s="45"/>
      <c r="G36" s="45"/>
      <c r="H36" s="45" t="s">
        <v>260</v>
      </c>
      <c r="I36" s="46"/>
      <c r="J36" s="176"/>
      <c r="K36" s="10">
        <v>31</v>
      </c>
      <c r="L36" s="47"/>
      <c r="M36" s="45" t="s">
        <v>260</v>
      </c>
      <c r="N36" s="45"/>
      <c r="O36" s="45"/>
      <c r="P36" s="45" t="s">
        <v>260</v>
      </c>
      <c r="Q36" s="48"/>
      <c r="R36" s="47" t="s">
        <v>260</v>
      </c>
      <c r="S36" s="196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/>
      <c r="E37" s="52" t="s">
        <v>410</v>
      </c>
      <c r="F37" s="52"/>
      <c r="G37" s="52"/>
      <c r="H37" s="52"/>
      <c r="I37" s="53"/>
      <c r="J37" s="179"/>
      <c r="K37" s="11">
        <v>32</v>
      </c>
      <c r="L37" s="54"/>
      <c r="M37" s="52"/>
      <c r="N37" s="52"/>
      <c r="O37" s="52"/>
      <c r="P37" s="52"/>
      <c r="Q37" s="55"/>
      <c r="R37" s="54" t="s">
        <v>254</v>
      </c>
      <c r="S37" s="185" t="s">
        <v>254</v>
      </c>
      <c r="T37" s="185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/>
      <c r="E38" s="52" t="s">
        <v>412</v>
      </c>
      <c r="F38" s="52"/>
      <c r="G38" s="52"/>
      <c r="H38" s="52" t="s">
        <v>412</v>
      </c>
      <c r="I38" s="53"/>
      <c r="J38" s="179"/>
      <c r="K38" s="11">
        <v>33</v>
      </c>
      <c r="L38" s="54"/>
      <c r="M38" s="52" t="s">
        <v>412</v>
      </c>
      <c r="N38" s="52"/>
      <c r="O38" s="52"/>
      <c r="P38" s="52" t="s">
        <v>412</v>
      </c>
      <c r="Q38" s="55"/>
      <c r="R38" s="54" t="s">
        <v>255</v>
      </c>
      <c r="S38" s="185" t="s">
        <v>255</v>
      </c>
      <c r="T38" s="185" t="s">
        <v>255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/>
      <c r="E39" s="52" t="s">
        <v>261</v>
      </c>
      <c r="F39" s="52"/>
      <c r="G39" s="52"/>
      <c r="H39" s="52" t="s">
        <v>261</v>
      </c>
      <c r="I39" s="53"/>
      <c r="J39" s="179"/>
      <c r="K39" s="11">
        <v>34</v>
      </c>
      <c r="L39" s="54"/>
      <c r="M39" s="52">
        <v>0.03</v>
      </c>
      <c r="N39" s="52"/>
      <c r="O39" s="52"/>
      <c r="P39" s="52" t="s">
        <v>261</v>
      </c>
      <c r="Q39" s="55"/>
      <c r="R39" s="54">
        <v>0.03</v>
      </c>
      <c r="S39" s="185" t="s">
        <v>261</v>
      </c>
      <c r="T39" s="185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/>
      <c r="E40" s="58" t="s">
        <v>410</v>
      </c>
      <c r="F40" s="58"/>
      <c r="G40" s="58"/>
      <c r="H40" s="58"/>
      <c r="I40" s="36"/>
      <c r="J40" s="179"/>
      <c r="K40" s="8">
        <v>35</v>
      </c>
      <c r="L40" s="59"/>
      <c r="M40" s="58"/>
      <c r="N40" s="58"/>
      <c r="O40" s="58"/>
      <c r="P40" s="58"/>
      <c r="Q40" s="60"/>
      <c r="R40" s="59" t="s">
        <v>254</v>
      </c>
      <c r="S40" s="199" t="s">
        <v>254</v>
      </c>
      <c r="T40" s="199" t="s">
        <v>254</v>
      </c>
      <c r="U40" s="36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/>
      <c r="E41" s="45">
        <v>7</v>
      </c>
      <c r="F41" s="45"/>
      <c r="G41" s="45"/>
      <c r="H41" s="45">
        <v>7</v>
      </c>
      <c r="I41" s="46"/>
      <c r="J41" s="178"/>
      <c r="K41" s="10">
        <v>36</v>
      </c>
      <c r="L41" s="47"/>
      <c r="M41" s="45">
        <v>7</v>
      </c>
      <c r="N41" s="45"/>
      <c r="O41" s="45"/>
      <c r="P41" s="45">
        <v>8</v>
      </c>
      <c r="Q41" s="48"/>
      <c r="R41" s="128">
        <f>MAX(D41:I41,L41:Q41)</f>
        <v>8</v>
      </c>
      <c r="S41" s="267">
        <f>MIN(D41:I41,L41:Q41)</f>
        <v>7</v>
      </c>
      <c r="T41" s="267">
        <f>AVERAGE(D41:I41,L41:Q41)</f>
        <v>7.25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/>
      <c r="E42" s="52" t="s">
        <v>407</v>
      </c>
      <c r="F42" s="52"/>
      <c r="G42" s="52"/>
      <c r="H42" s="52"/>
      <c r="I42" s="53"/>
      <c r="J42" s="176"/>
      <c r="K42" s="11">
        <v>37</v>
      </c>
      <c r="L42" s="54"/>
      <c r="M42" s="52"/>
      <c r="N42" s="52"/>
      <c r="O42" s="52"/>
      <c r="P42" s="52"/>
      <c r="Q42" s="55"/>
      <c r="R42" s="54" t="s">
        <v>250</v>
      </c>
      <c r="S42" s="185" t="s">
        <v>250</v>
      </c>
      <c r="T42" s="185" t="s">
        <v>250</v>
      </c>
      <c r="U42" s="53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10</v>
      </c>
      <c r="E43" s="86">
        <v>10</v>
      </c>
      <c r="F43" s="86">
        <v>10</v>
      </c>
      <c r="G43" s="86">
        <v>10</v>
      </c>
      <c r="H43" s="86">
        <v>10</v>
      </c>
      <c r="I43" s="144">
        <v>10</v>
      </c>
      <c r="J43" s="178"/>
      <c r="K43" s="11">
        <v>38</v>
      </c>
      <c r="L43" s="117">
        <v>10</v>
      </c>
      <c r="M43" s="86">
        <v>10</v>
      </c>
      <c r="N43" s="86">
        <v>10</v>
      </c>
      <c r="O43" s="86">
        <v>10</v>
      </c>
      <c r="P43" s="86">
        <v>10</v>
      </c>
      <c r="Q43" s="132">
        <v>10</v>
      </c>
      <c r="R43" s="126">
        <f>MAX(D43:I43,L43:Q43)</f>
        <v>10</v>
      </c>
      <c r="S43" s="201">
        <f>MIN(D43:I43,L43:Q43)</f>
        <v>10</v>
      </c>
      <c r="T43" s="201">
        <f>AVERAGE(D43:I43,L43:Q43)</f>
        <v>10</v>
      </c>
      <c r="U43" s="53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/>
      <c r="E44" s="52">
        <v>34</v>
      </c>
      <c r="F44" s="52"/>
      <c r="G44" s="52"/>
      <c r="H44" s="52">
        <v>31</v>
      </c>
      <c r="I44" s="53"/>
      <c r="J44" s="178"/>
      <c r="K44" s="11">
        <v>39</v>
      </c>
      <c r="L44" s="54"/>
      <c r="M44" s="52">
        <v>36</v>
      </c>
      <c r="N44" s="52"/>
      <c r="O44" s="52"/>
      <c r="P44" s="52">
        <v>38</v>
      </c>
      <c r="Q44" s="55"/>
      <c r="R44" s="127">
        <f>MAX(D44:I44,L44:Q44)</f>
        <v>38</v>
      </c>
      <c r="S44" s="200">
        <f>MIN(D44:I44,L44:Q44)</f>
        <v>31</v>
      </c>
      <c r="T44" s="200">
        <f>AVERAGE(D44:I44,L44:Q44)</f>
        <v>34.75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/>
      <c r="E45" s="58">
        <v>82</v>
      </c>
      <c r="F45" s="58"/>
      <c r="G45" s="58"/>
      <c r="H45" s="58">
        <v>88</v>
      </c>
      <c r="I45" s="36"/>
      <c r="J45" s="174"/>
      <c r="K45" s="8">
        <v>40</v>
      </c>
      <c r="L45" s="59"/>
      <c r="M45" s="58">
        <v>85</v>
      </c>
      <c r="N45" s="58"/>
      <c r="O45" s="58"/>
      <c r="P45" s="58">
        <v>85</v>
      </c>
      <c r="Q45" s="60"/>
      <c r="R45" s="122">
        <f>MAX(D45:I45,L45:Q45)</f>
        <v>88</v>
      </c>
      <c r="S45" s="202">
        <f>MIN(D45:I45,L45:Q45)</f>
        <v>82</v>
      </c>
      <c r="T45" s="202">
        <f>AVERAGE(D45:I45,L45:Q45)</f>
        <v>85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/>
      <c r="E46" s="45" t="s">
        <v>412</v>
      </c>
      <c r="F46" s="45"/>
      <c r="G46" s="45"/>
      <c r="H46" s="45"/>
      <c r="I46" s="46"/>
      <c r="J46" s="179"/>
      <c r="K46" s="10">
        <v>41</v>
      </c>
      <c r="L46" s="47"/>
      <c r="M46" s="45"/>
      <c r="N46" s="45"/>
      <c r="O46" s="45"/>
      <c r="P46" s="45"/>
      <c r="Q46" s="48"/>
      <c r="R46" s="47" t="s">
        <v>255</v>
      </c>
      <c r="S46" s="196" t="s">
        <v>255</v>
      </c>
      <c r="T46" s="196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/>
      <c r="E47" s="52" t="s">
        <v>247</v>
      </c>
      <c r="F47" s="52"/>
      <c r="G47" s="52"/>
      <c r="H47" s="52" t="s">
        <v>247</v>
      </c>
      <c r="I47" s="53"/>
      <c r="J47" s="181"/>
      <c r="K47" s="11">
        <v>42</v>
      </c>
      <c r="L47" s="54"/>
      <c r="M47" s="52" t="s">
        <v>247</v>
      </c>
      <c r="N47" s="52"/>
      <c r="O47" s="52"/>
      <c r="P47" s="52" t="s">
        <v>247</v>
      </c>
      <c r="Q47" s="55"/>
      <c r="R47" s="54" t="s">
        <v>247</v>
      </c>
      <c r="S47" s="185" t="s">
        <v>247</v>
      </c>
      <c r="T47" s="185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/>
      <c r="E48" s="52" t="s">
        <v>247</v>
      </c>
      <c r="F48" s="52"/>
      <c r="G48" s="52"/>
      <c r="H48" s="52" t="s">
        <v>247</v>
      </c>
      <c r="I48" s="53"/>
      <c r="J48" s="181"/>
      <c r="K48" s="11">
        <v>43</v>
      </c>
      <c r="L48" s="54"/>
      <c r="M48" s="52" t="s">
        <v>247</v>
      </c>
      <c r="N48" s="52"/>
      <c r="O48" s="52"/>
      <c r="P48" s="52" t="s">
        <v>247</v>
      </c>
      <c r="Q48" s="55"/>
      <c r="R48" s="54" t="s">
        <v>247</v>
      </c>
      <c r="S48" s="185" t="s">
        <v>247</v>
      </c>
      <c r="T48" s="185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/>
      <c r="E49" s="52" t="s">
        <v>400</v>
      </c>
      <c r="F49" s="52"/>
      <c r="G49" s="52"/>
      <c r="H49" s="52"/>
      <c r="I49" s="53"/>
      <c r="J49" s="176"/>
      <c r="K49" s="11">
        <v>44</v>
      </c>
      <c r="L49" s="54"/>
      <c r="M49" s="52"/>
      <c r="N49" s="52"/>
      <c r="O49" s="52"/>
      <c r="P49" s="52"/>
      <c r="Q49" s="55"/>
      <c r="R49" s="54" t="s">
        <v>253</v>
      </c>
      <c r="S49" s="185" t="s">
        <v>253</v>
      </c>
      <c r="T49" s="185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/>
      <c r="E50" s="58" t="s">
        <v>414</v>
      </c>
      <c r="F50" s="58"/>
      <c r="G50" s="58"/>
      <c r="H50" s="58"/>
      <c r="I50" s="36"/>
      <c r="J50" s="180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199" t="s">
        <v>256</v>
      </c>
      <c r="T50" s="199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 t="s">
        <v>252</v>
      </c>
      <c r="E51" s="45" t="s">
        <v>252</v>
      </c>
      <c r="F51" s="45" t="s">
        <v>252</v>
      </c>
      <c r="G51" s="45" t="s">
        <v>252</v>
      </c>
      <c r="H51" s="45" t="s">
        <v>252</v>
      </c>
      <c r="I51" s="46" t="s">
        <v>252</v>
      </c>
      <c r="J51" s="178"/>
      <c r="K51" s="10">
        <v>46</v>
      </c>
      <c r="L51" s="47">
        <v>0.1</v>
      </c>
      <c r="M51" s="45" t="s">
        <v>252</v>
      </c>
      <c r="N51" s="45" t="s">
        <v>252</v>
      </c>
      <c r="O51" s="45" t="s">
        <v>252</v>
      </c>
      <c r="P51" s="45" t="s">
        <v>252</v>
      </c>
      <c r="Q51" s="48" t="s">
        <v>252</v>
      </c>
      <c r="R51" s="114">
        <v>0.1</v>
      </c>
      <c r="S51" s="196" t="s">
        <v>252</v>
      </c>
      <c r="T51" s="215" t="s">
        <v>252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7.8</v>
      </c>
      <c r="E52" s="52">
        <v>7.8</v>
      </c>
      <c r="F52" s="52">
        <v>7.8</v>
      </c>
      <c r="G52" s="52">
        <v>7.8</v>
      </c>
      <c r="H52" s="52">
        <v>7.8</v>
      </c>
      <c r="I52" s="53">
        <v>7.8</v>
      </c>
      <c r="J52" s="178"/>
      <c r="K52" s="11">
        <v>47</v>
      </c>
      <c r="L52" s="54">
        <v>7.8</v>
      </c>
      <c r="M52" s="86">
        <v>7.8</v>
      </c>
      <c r="N52" s="52">
        <v>7.7</v>
      </c>
      <c r="O52" s="52">
        <v>7.8</v>
      </c>
      <c r="P52" s="52">
        <v>7.9</v>
      </c>
      <c r="Q52" s="55">
        <v>7.8</v>
      </c>
      <c r="R52" s="126">
        <f>MAX(D52:I52,L52:Q52)</f>
        <v>7.9</v>
      </c>
      <c r="S52" s="201">
        <f>MIN(D52:I52,L52:Q52)</f>
        <v>7.7</v>
      </c>
      <c r="T52" s="201">
        <f>AVERAGE(D52:I52,L52:Q52)</f>
        <v>7.8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569</v>
      </c>
      <c r="E53" s="52" t="s">
        <v>569</v>
      </c>
      <c r="F53" s="52" t="s">
        <v>569</v>
      </c>
      <c r="G53" s="52" t="s">
        <v>569</v>
      </c>
      <c r="H53" s="52" t="s">
        <v>569</v>
      </c>
      <c r="I53" s="53" t="s">
        <v>569</v>
      </c>
      <c r="J53" s="175"/>
      <c r="K53" s="11">
        <v>48</v>
      </c>
      <c r="L53" s="54" t="s">
        <v>569</v>
      </c>
      <c r="M53" s="52" t="s">
        <v>569</v>
      </c>
      <c r="N53" s="52" t="s">
        <v>569</v>
      </c>
      <c r="O53" s="52" t="s">
        <v>569</v>
      </c>
      <c r="P53" s="52" t="s">
        <v>569</v>
      </c>
      <c r="Q53" s="55" t="s">
        <v>569</v>
      </c>
      <c r="R53" s="54" t="s">
        <v>569</v>
      </c>
      <c r="S53" s="185" t="s">
        <v>569</v>
      </c>
      <c r="T53" s="185" t="s">
        <v>569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569</v>
      </c>
      <c r="E54" s="52" t="s">
        <v>569</v>
      </c>
      <c r="F54" s="52" t="s">
        <v>569</v>
      </c>
      <c r="G54" s="52" t="s">
        <v>569</v>
      </c>
      <c r="H54" s="52" t="s">
        <v>569</v>
      </c>
      <c r="I54" s="53" t="s">
        <v>569</v>
      </c>
      <c r="J54" s="175"/>
      <c r="K54" s="11">
        <v>49</v>
      </c>
      <c r="L54" s="54" t="s">
        <v>569</v>
      </c>
      <c r="M54" s="52" t="s">
        <v>569</v>
      </c>
      <c r="N54" s="52" t="s">
        <v>569</v>
      </c>
      <c r="O54" s="52" t="s">
        <v>569</v>
      </c>
      <c r="P54" s="52" t="s">
        <v>569</v>
      </c>
      <c r="Q54" s="55" t="s">
        <v>569</v>
      </c>
      <c r="R54" s="54" t="s">
        <v>569</v>
      </c>
      <c r="S54" s="185" t="s">
        <v>569</v>
      </c>
      <c r="T54" s="185" t="s">
        <v>569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58" t="s">
        <v>262</v>
      </c>
      <c r="R55" s="59" t="s">
        <v>262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58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78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40"/>
      <c r="L60" s="340"/>
      <c r="M60" s="340"/>
      <c r="N60" s="340"/>
      <c r="O60" s="340"/>
      <c r="P60" s="340"/>
      <c r="Q60" s="340"/>
      <c r="R60" s="340"/>
      <c r="S60" s="340"/>
      <c r="T60" s="340"/>
      <c r="U60" s="34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847" priority="25" stopIfTrue="1">
      <formula>J9=1</formula>
    </cfRule>
  </conditionalFormatting>
  <conditionalFormatting sqref="W21 W24">
    <cfRule type="expression" dxfId="846" priority="1" stopIfTrue="1">
      <formula>$W$20=15</formula>
    </cfRule>
  </conditionalFormatting>
  <conditionalFormatting sqref="W28:W29">
    <cfRule type="expression" dxfId="845" priority="12" stopIfTrue="1">
      <formula>$W$20=15</formula>
    </cfRule>
  </conditionalFormatting>
  <conditionalFormatting sqref="W30:W31">
    <cfRule type="expression" dxfId="844" priority="11" stopIfTrue="1">
      <formula>$W$20=16</formula>
    </cfRule>
  </conditionalFormatting>
  <conditionalFormatting sqref="W32:W33">
    <cfRule type="expression" dxfId="843" priority="10" stopIfTrue="1">
      <formula>$W$20=17</formula>
    </cfRule>
  </conditionalFormatting>
  <conditionalFormatting sqref="W34:W35">
    <cfRule type="expression" dxfId="842" priority="9" stopIfTrue="1">
      <formula>$W$20=18</formula>
    </cfRule>
  </conditionalFormatting>
  <conditionalFormatting sqref="W36:W37">
    <cfRule type="expression" dxfId="841" priority="8" stopIfTrue="1">
      <formula>$W$20=19</formula>
    </cfRule>
  </conditionalFormatting>
  <conditionalFormatting sqref="W38:W39">
    <cfRule type="expression" dxfId="840" priority="2" stopIfTrue="1">
      <formula>$W$20=24</formula>
    </cfRule>
  </conditionalFormatting>
  <conditionalFormatting sqref="W40:W42">
    <cfRule type="expression" dxfId="839" priority="6" stopIfTrue="1">
      <formula>$W$20=23</formula>
    </cfRule>
  </conditionalFormatting>
  <conditionalFormatting sqref="W43:W44">
    <cfRule type="expression" dxfId="838" priority="5" stopIfTrue="1">
      <formula>$W$20=24</formula>
    </cfRule>
  </conditionalFormatting>
  <conditionalFormatting sqref="W45:W46">
    <cfRule type="expression" dxfId="837" priority="4" stopIfTrue="1">
      <formula>$W$20=25</formula>
    </cfRule>
  </conditionalFormatting>
  <conditionalFormatting sqref="W47">
    <cfRule type="expression" dxfId="836" priority="3" stopIfTrue="1">
      <formula>$W$20=27</formula>
    </cfRule>
  </conditionalFormatting>
  <conditionalFormatting sqref="W49:W50">
    <cfRule type="expression" dxfId="835" priority="28" stopIfTrue="1">
      <formula>$W$20=24</formula>
    </cfRule>
  </conditionalFormatting>
  <conditionalFormatting sqref="W51:W52">
    <cfRule type="expression" dxfId="834" priority="29" stopIfTrue="1">
      <formula>$W$20=25</formula>
    </cfRule>
  </conditionalFormatting>
  <conditionalFormatting sqref="W55">
    <cfRule type="expression" dxfId="833" priority="30" stopIfTrue="1">
      <formula>$W$20=27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4">
    <tabColor theme="9" tint="0.59999389629810485"/>
  </sheetPr>
  <dimension ref="A1:Z60"/>
  <sheetViews>
    <sheetView view="pageBreakPreview" zoomScaleNormal="10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233</v>
      </c>
      <c r="B1" s="24"/>
      <c r="C1" s="24"/>
      <c r="F1" s="26"/>
      <c r="G1" s="26"/>
      <c r="H1" s="27">
        <v>115</v>
      </c>
      <c r="J1" s="23" t="str">
        <f>A1</f>
        <v>第１章基準項目／柿崎区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27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小萱浄水場原水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10.8</v>
      </c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10.8</v>
      </c>
      <c r="R5" s="38">
        <f>MIN(C5:H5,K5:P5)</f>
        <v>10.8</v>
      </c>
      <c r="S5" s="38">
        <f>AVERAGE(C5:H5,K5:P5)</f>
        <v>10.8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0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45">
        <f>AVERAGE(C6:H6,K6:P6)</f>
        <v>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402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403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390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390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390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400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0.3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>
        <v>0.3</v>
      </c>
      <c r="R16" s="45">
        <v>0.3</v>
      </c>
      <c r="S16" s="45">
        <v>0.3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371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406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 thickBot="1">
      <c r="A20" s="8">
        <v>15</v>
      </c>
      <c r="B20" s="156" t="s">
        <v>84</v>
      </c>
      <c r="C20" s="59"/>
      <c r="D20" s="58"/>
      <c r="E20" s="58"/>
      <c r="F20" s="58" t="s">
        <v>407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26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409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8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400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522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390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18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390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19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19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20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37" t="s">
        <v>267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8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411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412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411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9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9</v>
      </c>
      <c r="R41" s="45">
        <f>MIN(C41:H41,K41:P41)</f>
        <v>9</v>
      </c>
      <c r="S41" s="45">
        <f>AVERAGE(C41:H41,K41:P41)</f>
        <v>9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407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86">
        <v>14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117">
        <f t="shared" ref="Q43:Q45" si="1">MAX(C43:H43,K43:P43)</f>
        <v>14</v>
      </c>
      <c r="R43" s="86">
        <f t="shared" ref="R43:R45" si="2">MIN(C43:H43,K43:P43)</f>
        <v>14</v>
      </c>
      <c r="S43" s="86">
        <f t="shared" ref="S43:S45" si="3">AVERAGE(C43:H43,K43:P43)</f>
        <v>14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28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28</v>
      </c>
      <c r="R44" s="52">
        <f t="shared" si="2"/>
        <v>28</v>
      </c>
      <c r="S44" s="52">
        <f t="shared" si="3"/>
        <v>28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94</v>
      </c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94</v>
      </c>
      <c r="R45" s="58">
        <f t="shared" si="2"/>
        <v>94</v>
      </c>
      <c r="S45" s="58">
        <f t="shared" si="3"/>
        <v>94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412</v>
      </c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400</v>
      </c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414</v>
      </c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 t="s">
        <v>252</v>
      </c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 t="s">
        <v>252</v>
      </c>
      <c r="R51" s="45" t="s">
        <v>252</v>
      </c>
      <c r="S51" s="45" t="s">
        <v>252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7.5</v>
      </c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f t="shared" ref="Q52" si="4">MAX(C52:H52,K52:P52)</f>
        <v>7.5</v>
      </c>
      <c r="R52" s="52">
        <f t="shared" ref="R52" si="5">MIN(C52:H52,K52:P52)</f>
        <v>7.5</v>
      </c>
      <c r="S52" s="52">
        <f t="shared" ref="S52" si="6">AVERAGE(C52:H52,K52:P52)</f>
        <v>7.5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572</v>
      </c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572</v>
      </c>
      <c r="R54" s="52" t="s">
        <v>572</v>
      </c>
      <c r="S54" s="52" t="s">
        <v>572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406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832" priority="25" stopIfTrue="1">
      <formula>I9=1</formula>
    </cfRule>
  </conditionalFormatting>
  <conditionalFormatting sqref="V21">
    <cfRule type="expression" dxfId="831" priority="1" stopIfTrue="1">
      <formula>$V$20=15</formula>
    </cfRule>
  </conditionalFormatting>
  <conditionalFormatting sqref="V24 V28:V29">
    <cfRule type="expression" dxfId="830" priority="12" stopIfTrue="1">
      <formula>$V$20=15</formula>
    </cfRule>
  </conditionalFormatting>
  <conditionalFormatting sqref="V30:V31">
    <cfRule type="expression" dxfId="829" priority="11" stopIfTrue="1">
      <formula>$V$20=16</formula>
    </cfRule>
  </conditionalFormatting>
  <conditionalFormatting sqref="V32:V33">
    <cfRule type="expression" dxfId="828" priority="10" stopIfTrue="1">
      <formula>$V$20=17</formula>
    </cfRule>
  </conditionalFormatting>
  <conditionalFormatting sqref="V34:V35">
    <cfRule type="expression" dxfId="827" priority="9" stopIfTrue="1">
      <formula>$V$20=18</formula>
    </cfRule>
  </conditionalFormatting>
  <conditionalFormatting sqref="V36:V37">
    <cfRule type="expression" dxfId="826" priority="8" stopIfTrue="1">
      <formula>$V$20=19</formula>
    </cfRule>
  </conditionalFormatting>
  <conditionalFormatting sqref="V38:V39">
    <cfRule type="expression" dxfId="825" priority="2" stopIfTrue="1">
      <formula>$V$20=24</formula>
    </cfRule>
  </conditionalFormatting>
  <conditionalFormatting sqref="V40:V42">
    <cfRule type="expression" dxfId="824" priority="6" stopIfTrue="1">
      <formula>$V$20=23</formula>
    </cfRule>
  </conditionalFormatting>
  <conditionalFormatting sqref="V43:V44">
    <cfRule type="expression" dxfId="823" priority="5" stopIfTrue="1">
      <formula>$V$20=24</formula>
    </cfRule>
  </conditionalFormatting>
  <conditionalFormatting sqref="V45:V46">
    <cfRule type="expression" dxfId="822" priority="4" stopIfTrue="1">
      <formula>$V$20=25</formula>
    </cfRule>
  </conditionalFormatting>
  <conditionalFormatting sqref="V47">
    <cfRule type="expression" dxfId="821" priority="3" stopIfTrue="1">
      <formula>$V$20=27</formula>
    </cfRule>
  </conditionalFormatting>
  <conditionalFormatting sqref="V49:V50">
    <cfRule type="expression" dxfId="820" priority="28" stopIfTrue="1">
      <formula>$V$20=24</formula>
    </cfRule>
  </conditionalFormatting>
  <conditionalFormatting sqref="V51:V52">
    <cfRule type="expression" dxfId="819" priority="29" stopIfTrue="1">
      <formula>$V$20=25</formula>
    </cfRule>
  </conditionalFormatting>
  <conditionalFormatting sqref="V55">
    <cfRule type="expression" dxfId="818" priority="30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4">
    <tabColor rgb="FFFFFF99"/>
  </sheetPr>
  <dimension ref="A1:AA60"/>
  <sheetViews>
    <sheetView view="pageBreakPreview" zoomScaleNormal="100" zoomScaleSheetLayoutView="100" workbookViewId="0">
      <selection activeCell="D68" sqref="D68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217</v>
      </c>
      <c r="B1" s="24"/>
      <c r="C1" s="24"/>
      <c r="D1" s="24"/>
      <c r="G1" s="26"/>
      <c r="H1" s="26"/>
      <c r="I1" s="27">
        <v>3</v>
      </c>
      <c r="K1" s="23" t="str">
        <f>A1</f>
        <v>第１章基準項目／合併前の上越市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290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北新保地区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10.9</v>
      </c>
      <c r="E5" s="38">
        <v>17.2</v>
      </c>
      <c r="F5" s="38">
        <v>19.8</v>
      </c>
      <c r="G5" s="38">
        <v>23.7</v>
      </c>
      <c r="H5" s="38">
        <v>27</v>
      </c>
      <c r="I5" s="39">
        <v>28.4</v>
      </c>
      <c r="J5" s="174"/>
      <c r="K5" s="8" t="s">
        <v>115</v>
      </c>
      <c r="L5" s="40">
        <v>26.5</v>
      </c>
      <c r="M5" s="38">
        <v>21.2</v>
      </c>
      <c r="N5" s="38">
        <v>15.8</v>
      </c>
      <c r="O5" s="38">
        <v>8.4</v>
      </c>
      <c r="P5" s="38">
        <v>8</v>
      </c>
      <c r="Q5" s="41">
        <v>7.2</v>
      </c>
      <c r="R5" s="40">
        <f>MAX(D5:I5,L5:Q5)</f>
        <v>28.4</v>
      </c>
      <c r="S5" s="38">
        <f>MIN(D5:I5,L5:Q5)</f>
        <v>7.2</v>
      </c>
      <c r="T5" s="38">
        <f>AVERAGE(D5:I5,L5:Q5)</f>
        <v>17.841666666666665</v>
      </c>
      <c r="U5" s="36">
        <f t="shared" ref="U5:U36" si="0"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108">
        <f>AVERAGE(D6:I6,L6:Q6)</f>
        <v>0</v>
      </c>
      <c r="U6" s="46">
        <f t="shared" si="0"/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si="0"/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506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507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508</v>
      </c>
      <c r="E10" s="58"/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508</v>
      </c>
      <c r="E11" s="45"/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196"/>
      <c r="Q11" s="209"/>
      <c r="R11" s="210" t="s">
        <v>245</v>
      </c>
      <c r="S11" s="196" t="s">
        <v>245</v>
      </c>
      <c r="T11" s="196" t="s">
        <v>245</v>
      </c>
      <c r="U11" s="205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508</v>
      </c>
      <c r="E12" s="52"/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185"/>
      <c r="Q12" s="211"/>
      <c r="R12" s="212" t="s">
        <v>245</v>
      </c>
      <c r="S12" s="185" t="s">
        <v>245</v>
      </c>
      <c r="T12" s="185" t="s">
        <v>245</v>
      </c>
      <c r="U12" s="206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509</v>
      </c>
      <c r="E13" s="52"/>
      <c r="F13" s="52"/>
      <c r="G13" s="52" t="s">
        <v>340</v>
      </c>
      <c r="H13" s="52"/>
      <c r="I13" s="53"/>
      <c r="J13" s="176"/>
      <c r="K13" s="11">
        <v>8</v>
      </c>
      <c r="L13" s="54" t="s">
        <v>340</v>
      </c>
      <c r="M13" s="52"/>
      <c r="N13" s="52"/>
      <c r="O13" s="52" t="s">
        <v>335</v>
      </c>
      <c r="P13" s="185"/>
      <c r="Q13" s="211"/>
      <c r="R13" s="212" t="s">
        <v>253</v>
      </c>
      <c r="S13" s="185" t="s">
        <v>253</v>
      </c>
      <c r="T13" s="185" t="s">
        <v>253</v>
      </c>
      <c r="U13" s="206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185"/>
      <c r="Q14" s="211"/>
      <c r="R14" s="212" t="s">
        <v>244</v>
      </c>
      <c r="S14" s="185" t="s">
        <v>244</v>
      </c>
      <c r="T14" s="185" t="s">
        <v>244</v>
      </c>
      <c r="U14" s="206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199"/>
      <c r="Q15" s="213"/>
      <c r="R15" s="214" t="s">
        <v>245</v>
      </c>
      <c r="S15" s="199" t="s">
        <v>245</v>
      </c>
      <c r="T15" s="199" t="s">
        <v>245</v>
      </c>
      <c r="U15" s="204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0.2</v>
      </c>
      <c r="E16" s="45"/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196"/>
      <c r="Q16" s="209"/>
      <c r="R16" s="210">
        <v>0.2</v>
      </c>
      <c r="S16" s="196">
        <v>0.2</v>
      </c>
      <c r="T16" s="215">
        <v>0.2</v>
      </c>
      <c r="U16" s="205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510</v>
      </c>
      <c r="E17" s="52"/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185"/>
      <c r="Q17" s="211"/>
      <c r="R17" s="212" t="s">
        <v>251</v>
      </c>
      <c r="S17" s="185" t="s">
        <v>251</v>
      </c>
      <c r="T17" s="185" t="s">
        <v>251</v>
      </c>
      <c r="U17" s="206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511</v>
      </c>
      <c r="E18" s="52"/>
      <c r="F18" s="52"/>
      <c r="G18" s="52"/>
      <c r="H18" s="52"/>
      <c r="I18" s="53"/>
      <c r="J18" s="178"/>
      <c r="K18" s="11">
        <v>13</v>
      </c>
      <c r="L18" s="54"/>
      <c r="M18" s="52"/>
      <c r="N18" s="52"/>
      <c r="O18" s="52"/>
      <c r="P18" s="185"/>
      <c r="Q18" s="211"/>
      <c r="R18" s="212" t="s">
        <v>252</v>
      </c>
      <c r="S18" s="185" t="s">
        <v>252</v>
      </c>
      <c r="T18" s="185" t="s">
        <v>252</v>
      </c>
      <c r="U18" s="206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80"/>
      <c r="K19" s="11">
        <v>14</v>
      </c>
      <c r="L19" s="54"/>
      <c r="M19" s="52"/>
      <c r="N19" s="52"/>
      <c r="O19" s="52"/>
      <c r="P19" s="185"/>
      <c r="Q19" s="211"/>
      <c r="R19" s="212" t="s">
        <v>246</v>
      </c>
      <c r="S19" s="185" t="s">
        <v>246</v>
      </c>
      <c r="T19" s="185" t="s">
        <v>246</v>
      </c>
      <c r="U19" s="206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512</v>
      </c>
      <c r="E20" s="58"/>
      <c r="F20" s="58"/>
      <c r="G20" s="58"/>
      <c r="H20" s="58"/>
      <c r="I20" s="36"/>
      <c r="J20" s="176"/>
      <c r="K20" s="8">
        <v>15</v>
      </c>
      <c r="L20" s="59"/>
      <c r="M20" s="58"/>
      <c r="N20" s="58"/>
      <c r="O20" s="58"/>
      <c r="P20" s="199"/>
      <c r="Q20" s="213"/>
      <c r="R20" s="214" t="s">
        <v>250</v>
      </c>
      <c r="S20" s="199" t="s">
        <v>250</v>
      </c>
      <c r="T20" s="199" t="s">
        <v>250</v>
      </c>
      <c r="U20" s="204">
        <f t="shared" si="0"/>
        <v>1</v>
      </c>
      <c r="W20" s="27">
        <v>11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513</v>
      </c>
      <c r="E21" s="45"/>
      <c r="F21" s="45"/>
      <c r="G21" s="45"/>
      <c r="H21" s="45"/>
      <c r="I21" s="46"/>
      <c r="J21" s="176"/>
      <c r="K21" s="10">
        <v>16</v>
      </c>
      <c r="L21" s="47"/>
      <c r="M21" s="45"/>
      <c r="N21" s="45"/>
      <c r="O21" s="45"/>
      <c r="P21" s="196"/>
      <c r="Q21" s="209"/>
      <c r="R21" s="210" t="s">
        <v>244</v>
      </c>
      <c r="S21" s="196" t="s">
        <v>244</v>
      </c>
      <c r="T21" s="196" t="s">
        <v>244</v>
      </c>
      <c r="U21" s="205">
        <f t="shared" si="0"/>
        <v>1</v>
      </c>
      <c r="W21" s="319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509</v>
      </c>
      <c r="E22" s="52"/>
      <c r="F22" s="52"/>
      <c r="G22" s="52"/>
      <c r="H22" s="52"/>
      <c r="I22" s="53"/>
      <c r="J22" s="176"/>
      <c r="K22" s="11">
        <v>17</v>
      </c>
      <c r="L22" s="54"/>
      <c r="M22" s="52"/>
      <c r="N22" s="52"/>
      <c r="O22" s="52"/>
      <c r="P22" s="185"/>
      <c r="Q22" s="211"/>
      <c r="R22" s="212" t="s">
        <v>253</v>
      </c>
      <c r="S22" s="185" t="s">
        <v>253</v>
      </c>
      <c r="T22" s="185" t="s">
        <v>253</v>
      </c>
      <c r="U22" s="206">
        <f t="shared" si="0"/>
        <v>1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508</v>
      </c>
      <c r="E23" s="52"/>
      <c r="F23" s="52"/>
      <c r="G23" s="52"/>
      <c r="H23" s="52"/>
      <c r="I23" s="53"/>
      <c r="J23" s="176"/>
      <c r="K23" s="11">
        <v>18</v>
      </c>
      <c r="L23" s="54"/>
      <c r="M23" s="52"/>
      <c r="N23" s="52"/>
      <c r="O23" s="52"/>
      <c r="P23" s="185"/>
      <c r="Q23" s="211"/>
      <c r="R23" s="212" t="s">
        <v>245</v>
      </c>
      <c r="S23" s="185" t="s">
        <v>245</v>
      </c>
      <c r="T23" s="185" t="s">
        <v>245</v>
      </c>
      <c r="U23" s="206">
        <f t="shared" si="0"/>
        <v>1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508</v>
      </c>
      <c r="E24" s="52"/>
      <c r="F24" s="52"/>
      <c r="G24" s="52"/>
      <c r="H24" s="52"/>
      <c r="I24" s="53"/>
      <c r="J24" s="176"/>
      <c r="K24" s="11">
        <v>19</v>
      </c>
      <c r="L24" s="54"/>
      <c r="M24" s="52"/>
      <c r="N24" s="52"/>
      <c r="O24" s="52"/>
      <c r="P24" s="185"/>
      <c r="Q24" s="211"/>
      <c r="R24" s="212" t="s">
        <v>245</v>
      </c>
      <c r="S24" s="185" t="s">
        <v>245</v>
      </c>
      <c r="T24" s="185" t="s">
        <v>245</v>
      </c>
      <c r="U24" s="206">
        <f t="shared" si="0"/>
        <v>1</v>
      </c>
      <c r="W24" s="318" t="s">
        <v>286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508</v>
      </c>
      <c r="E25" s="58"/>
      <c r="F25" s="58"/>
      <c r="G25" s="58"/>
      <c r="H25" s="58"/>
      <c r="I25" s="36"/>
      <c r="J25" s="176"/>
      <c r="K25" s="8">
        <v>20</v>
      </c>
      <c r="L25" s="59"/>
      <c r="M25" s="58"/>
      <c r="N25" s="58"/>
      <c r="O25" s="58"/>
      <c r="P25" s="199"/>
      <c r="Q25" s="213"/>
      <c r="R25" s="214" t="s">
        <v>245</v>
      </c>
      <c r="S25" s="199" t="s">
        <v>245</v>
      </c>
      <c r="T25" s="199" t="s">
        <v>245</v>
      </c>
      <c r="U25" s="204">
        <f t="shared" si="0"/>
        <v>1</v>
      </c>
      <c r="W25" s="319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>
        <v>7.0000000000000007E-2</v>
      </c>
      <c r="H26" s="45"/>
      <c r="I26" s="46"/>
      <c r="J26" s="179"/>
      <c r="K26" s="10">
        <v>21</v>
      </c>
      <c r="L26" s="47">
        <v>0.13</v>
      </c>
      <c r="M26" s="45"/>
      <c r="N26" s="45"/>
      <c r="O26" s="45" t="s">
        <v>258</v>
      </c>
      <c r="P26" s="196"/>
      <c r="Q26" s="209"/>
      <c r="R26" s="216">
        <v>0.13</v>
      </c>
      <c r="S26" s="196" t="s">
        <v>258</v>
      </c>
      <c r="T26" s="196">
        <v>0.05</v>
      </c>
      <c r="U26" s="205">
        <f t="shared" si="0"/>
        <v>4</v>
      </c>
      <c r="W26" s="319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54" t="s">
        <v>253</v>
      </c>
      <c r="M27" s="52"/>
      <c r="N27" s="52"/>
      <c r="O27" s="52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206">
        <f t="shared" si="0"/>
        <v>4</v>
      </c>
      <c r="W27" s="320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5.0000000000000001E-3</v>
      </c>
      <c r="E28" s="52"/>
      <c r="F28" s="52"/>
      <c r="G28" s="52">
        <v>3.0000000000000001E-3</v>
      </c>
      <c r="H28" s="52"/>
      <c r="I28" s="53"/>
      <c r="J28" s="176"/>
      <c r="K28" s="11">
        <v>23</v>
      </c>
      <c r="L28" s="54">
        <v>6.0000000000000001E-3</v>
      </c>
      <c r="M28" s="52"/>
      <c r="N28" s="52"/>
      <c r="O28" s="52">
        <v>4.0000000000000001E-3</v>
      </c>
      <c r="P28" s="185"/>
      <c r="Q28" s="211"/>
      <c r="R28" s="217">
        <f>MAX(D28:I28,L28:Q28)</f>
        <v>6.0000000000000001E-3</v>
      </c>
      <c r="S28" s="194">
        <f>MIN(D28:I28,L28:Q28)</f>
        <v>3.0000000000000001E-3</v>
      </c>
      <c r="T28" s="218">
        <f>AVERAGE(D28:I28,L28:Q28)</f>
        <v>4.5000000000000005E-3</v>
      </c>
      <c r="U28" s="206">
        <f t="shared" si="0"/>
        <v>4</v>
      </c>
      <c r="W28" s="318" t="s">
        <v>267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>
        <v>5.0000000000000001E-3</v>
      </c>
      <c r="E29" s="52"/>
      <c r="F29" s="52"/>
      <c r="G29" s="52" t="s">
        <v>259</v>
      </c>
      <c r="H29" s="52"/>
      <c r="I29" s="53"/>
      <c r="J29" s="176"/>
      <c r="K29" s="11">
        <v>24</v>
      </c>
      <c r="L29" s="54" t="s">
        <v>259</v>
      </c>
      <c r="M29" s="52"/>
      <c r="N29" s="52"/>
      <c r="O29" s="52" t="s">
        <v>259</v>
      </c>
      <c r="P29" s="185"/>
      <c r="Q29" s="211"/>
      <c r="R29" s="217">
        <v>5.0000000000000001E-3</v>
      </c>
      <c r="S29" s="196" t="s">
        <v>259</v>
      </c>
      <c r="T29" s="197" t="s">
        <v>259</v>
      </c>
      <c r="U29" s="206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1E-3</v>
      </c>
      <c r="E30" s="58"/>
      <c r="F30" s="58"/>
      <c r="G30" s="58">
        <v>3.0000000000000001E-3</v>
      </c>
      <c r="H30" s="58"/>
      <c r="I30" s="36"/>
      <c r="J30" s="176"/>
      <c r="K30" s="8">
        <v>25</v>
      </c>
      <c r="L30" s="59">
        <v>4.0000000000000001E-3</v>
      </c>
      <c r="M30" s="58"/>
      <c r="N30" s="58"/>
      <c r="O30" s="58">
        <v>2E-3</v>
      </c>
      <c r="P30" s="199"/>
      <c r="Q30" s="213"/>
      <c r="R30" s="219">
        <f>MAX(D30:I30,L30:Q30)</f>
        <v>4.0000000000000001E-3</v>
      </c>
      <c r="S30" s="195">
        <f>MIN(D30:I30,L30:Q30)</f>
        <v>1E-3</v>
      </c>
      <c r="T30" s="220">
        <f>AVERAGE(D30:I30,L30:Q30)</f>
        <v>2.5000000000000001E-3</v>
      </c>
      <c r="U30" s="204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47" t="s">
        <v>245</v>
      </c>
      <c r="M31" s="45"/>
      <c r="N31" s="45"/>
      <c r="O31" s="45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205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8.9999999999999993E-3</v>
      </c>
      <c r="E32" s="52"/>
      <c r="F32" s="52"/>
      <c r="G32" s="109">
        <v>8.9999999999999993E-3</v>
      </c>
      <c r="H32" s="52"/>
      <c r="I32" s="53"/>
      <c r="J32" s="176"/>
      <c r="K32" s="11">
        <v>27</v>
      </c>
      <c r="L32" s="54">
        <v>1.4999999999999999E-2</v>
      </c>
      <c r="M32" s="52"/>
      <c r="N32" s="52"/>
      <c r="O32" s="52">
        <v>0.01</v>
      </c>
      <c r="P32" s="185"/>
      <c r="Q32" s="211"/>
      <c r="R32" s="217">
        <f>MAX(D32:I32,L32:Q32)</f>
        <v>1.4999999999999999E-2</v>
      </c>
      <c r="S32" s="194">
        <f>MIN(D32:I32,L32:Q32)</f>
        <v>8.9999999999999993E-3</v>
      </c>
      <c r="T32" s="194">
        <f>AVERAGE(D32:I32,L32:Q32)</f>
        <v>1.0750000000000001E-2</v>
      </c>
      <c r="U32" s="206">
        <f t="shared" si="0"/>
        <v>4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>
        <v>4.0000000000000001E-3</v>
      </c>
      <c r="E33" s="52"/>
      <c r="F33" s="52"/>
      <c r="G33" s="52" t="s">
        <v>259</v>
      </c>
      <c r="H33" s="52"/>
      <c r="I33" s="53"/>
      <c r="J33" s="179"/>
      <c r="K33" s="11">
        <v>28</v>
      </c>
      <c r="L33" s="120" t="s">
        <v>259</v>
      </c>
      <c r="M33" s="52"/>
      <c r="N33" s="52"/>
      <c r="O33" s="52" t="s">
        <v>259</v>
      </c>
      <c r="P33" s="185"/>
      <c r="Q33" s="211"/>
      <c r="R33" s="212">
        <v>4.0000000000000001E-3</v>
      </c>
      <c r="S33" s="185" t="s">
        <v>259</v>
      </c>
      <c r="T33" s="194" t="s">
        <v>259</v>
      </c>
      <c r="U33" s="206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3.0000000000000001E-3</v>
      </c>
      <c r="E34" s="52"/>
      <c r="F34" s="52"/>
      <c r="G34" s="52">
        <v>3.0000000000000001E-3</v>
      </c>
      <c r="H34" s="52"/>
      <c r="I34" s="53"/>
      <c r="J34" s="176"/>
      <c r="K34" s="11">
        <v>29</v>
      </c>
      <c r="L34" s="54">
        <v>5.0000000000000001E-3</v>
      </c>
      <c r="M34" s="52"/>
      <c r="N34" s="52"/>
      <c r="O34" s="52">
        <v>4.0000000000000001E-3</v>
      </c>
      <c r="P34" s="185"/>
      <c r="Q34" s="211"/>
      <c r="R34" s="217">
        <f>MAX(D34:I34,L34:Q34)</f>
        <v>5.0000000000000001E-3</v>
      </c>
      <c r="S34" s="194">
        <f>MIN(D34:I34,L34:Q34)</f>
        <v>3.0000000000000001E-3</v>
      </c>
      <c r="T34" s="194">
        <f>AVERAGE(D34:I34,L34:Q34)</f>
        <v>3.7499999999999999E-3</v>
      </c>
      <c r="U34" s="206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76"/>
      <c r="K35" s="8">
        <v>30</v>
      </c>
      <c r="L35" s="59" t="s">
        <v>245</v>
      </c>
      <c r="M35" s="58"/>
      <c r="N35" s="58"/>
      <c r="O35" s="58" t="s">
        <v>245</v>
      </c>
      <c r="P35" s="199"/>
      <c r="Q35" s="213"/>
      <c r="R35" s="214" t="s">
        <v>245</v>
      </c>
      <c r="S35" s="199" t="s">
        <v>245</v>
      </c>
      <c r="T35" s="199" t="s">
        <v>245</v>
      </c>
      <c r="U35" s="204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47" t="s">
        <v>260</v>
      </c>
      <c r="M36" s="45"/>
      <c r="N36" s="45"/>
      <c r="O36" s="45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205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514</v>
      </c>
      <c r="E37" s="52"/>
      <c r="F37" s="52"/>
      <c r="G37" s="52"/>
      <c r="H37" s="52"/>
      <c r="I37" s="53"/>
      <c r="J37" s="179"/>
      <c r="K37" s="11">
        <v>32</v>
      </c>
      <c r="L37" s="54"/>
      <c r="M37" s="52"/>
      <c r="N37" s="52"/>
      <c r="O37" s="52"/>
      <c r="P37" s="185"/>
      <c r="Q37" s="211"/>
      <c r="R37" s="212" t="s">
        <v>254</v>
      </c>
      <c r="S37" s="185" t="s">
        <v>254</v>
      </c>
      <c r="T37" s="185" t="s">
        <v>254</v>
      </c>
      <c r="U37" s="206">
        <f>COUNTA(D37:I37,L37:Q37)</f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>
        <v>0.03</v>
      </c>
      <c r="E38" s="52"/>
      <c r="F38" s="52"/>
      <c r="G38" s="52">
        <v>0.02</v>
      </c>
      <c r="H38" s="52"/>
      <c r="I38" s="53"/>
      <c r="J38" s="179"/>
      <c r="K38" s="11">
        <v>33</v>
      </c>
      <c r="L38" s="54">
        <v>0.03</v>
      </c>
      <c r="M38" s="52"/>
      <c r="N38" s="52"/>
      <c r="O38" s="52" t="s">
        <v>288</v>
      </c>
      <c r="P38" s="185"/>
      <c r="Q38" s="211"/>
      <c r="R38" s="212">
        <v>0.03</v>
      </c>
      <c r="S38" s="185" t="s">
        <v>255</v>
      </c>
      <c r="T38" s="221">
        <v>0.02</v>
      </c>
      <c r="U38" s="206">
        <f t="shared" ref="U38:U56" si="1">COUNTA(D38:I38,L38:Q38)</f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79"/>
      <c r="K39" s="11">
        <v>34</v>
      </c>
      <c r="L39" s="54" t="s">
        <v>261</v>
      </c>
      <c r="M39" s="52"/>
      <c r="N39" s="52"/>
      <c r="O39" s="52" t="s">
        <v>261</v>
      </c>
      <c r="P39" s="185"/>
      <c r="Q39" s="211"/>
      <c r="R39" s="212" t="s">
        <v>261</v>
      </c>
      <c r="S39" s="185" t="s">
        <v>261</v>
      </c>
      <c r="T39" s="185" t="s">
        <v>261</v>
      </c>
      <c r="U39" s="206">
        <f t="shared" si="1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514</v>
      </c>
      <c r="E40" s="58"/>
      <c r="F40" s="58"/>
      <c r="G40" s="58"/>
      <c r="H40" s="58"/>
      <c r="I40" s="36"/>
      <c r="J40" s="179"/>
      <c r="K40" s="8">
        <v>35</v>
      </c>
      <c r="L40" s="59"/>
      <c r="M40" s="58"/>
      <c r="N40" s="58"/>
      <c r="O40" s="58"/>
      <c r="P40" s="199"/>
      <c r="Q40" s="213"/>
      <c r="R40" s="214" t="s">
        <v>254</v>
      </c>
      <c r="S40" s="199" t="s">
        <v>254</v>
      </c>
      <c r="T40" s="199" t="s">
        <v>254</v>
      </c>
      <c r="U40" s="204">
        <f t="shared" si="1"/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146">
        <v>10</v>
      </c>
      <c r="E41" s="108"/>
      <c r="F41" s="108"/>
      <c r="G41" s="108">
        <v>12</v>
      </c>
      <c r="H41" s="108"/>
      <c r="I41" s="188"/>
      <c r="J41" s="174"/>
      <c r="K41" s="189">
        <v>36</v>
      </c>
      <c r="L41" s="127">
        <v>11</v>
      </c>
      <c r="M41" s="108"/>
      <c r="N41" s="108"/>
      <c r="O41" s="108">
        <v>13</v>
      </c>
      <c r="P41" s="200"/>
      <c r="Q41" s="222"/>
      <c r="R41" s="223">
        <f>MAX(D41:I41,L41:Q41)</f>
        <v>13</v>
      </c>
      <c r="S41" s="224">
        <f>MIN(D41:I41,L41:Q41)</f>
        <v>10</v>
      </c>
      <c r="T41" s="224">
        <f>AVERAGE(D41:I41,L41:Q41)</f>
        <v>11.5</v>
      </c>
      <c r="U41" s="205">
        <f t="shared" si="1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512</v>
      </c>
      <c r="E42" s="52"/>
      <c r="F42" s="52"/>
      <c r="G42" s="52"/>
      <c r="H42" s="52"/>
      <c r="I42" s="53"/>
      <c r="J42" s="176"/>
      <c r="K42" s="11">
        <v>37</v>
      </c>
      <c r="L42" s="54"/>
      <c r="M42" s="52"/>
      <c r="N42" s="52"/>
      <c r="O42" s="52"/>
      <c r="P42" s="185"/>
      <c r="Q42" s="211"/>
      <c r="R42" s="212" t="s">
        <v>250</v>
      </c>
      <c r="S42" s="185" t="s">
        <v>250</v>
      </c>
      <c r="T42" s="185" t="s">
        <v>250</v>
      </c>
      <c r="U42" s="206">
        <f t="shared" si="1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51">
        <v>9.5</v>
      </c>
      <c r="E43" s="52">
        <v>5.7</v>
      </c>
      <c r="F43" s="52">
        <v>7.4</v>
      </c>
      <c r="G43" s="86">
        <v>9</v>
      </c>
      <c r="H43" s="86">
        <v>8.5</v>
      </c>
      <c r="I43" s="144">
        <v>10</v>
      </c>
      <c r="J43" s="178"/>
      <c r="K43" s="11">
        <v>38</v>
      </c>
      <c r="L43" s="117">
        <v>8.6999999999999993</v>
      </c>
      <c r="M43" s="86">
        <v>10</v>
      </c>
      <c r="N43" s="86">
        <v>9.8000000000000007</v>
      </c>
      <c r="O43" s="86">
        <v>10</v>
      </c>
      <c r="P43" s="225">
        <v>11</v>
      </c>
      <c r="Q43" s="226">
        <v>14</v>
      </c>
      <c r="R43" s="227">
        <f>MAX(D43:I43,L43:Q43)</f>
        <v>14</v>
      </c>
      <c r="S43" s="225">
        <f>MIN(D43:I43,L43:Q43)</f>
        <v>5.7</v>
      </c>
      <c r="T43" s="225">
        <f>AVERAGE(D43:I43,L43:Q43)</f>
        <v>9.4666666666666668</v>
      </c>
      <c r="U43" s="206">
        <f t="shared" si="1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26</v>
      </c>
      <c r="E44" s="52"/>
      <c r="F44" s="52"/>
      <c r="G44" s="52">
        <v>56</v>
      </c>
      <c r="H44" s="52"/>
      <c r="I44" s="53"/>
      <c r="J44" s="178"/>
      <c r="K44" s="11">
        <v>39</v>
      </c>
      <c r="L44" s="54">
        <v>49</v>
      </c>
      <c r="M44" s="52"/>
      <c r="N44" s="52"/>
      <c r="O44" s="52">
        <v>55</v>
      </c>
      <c r="P44" s="185"/>
      <c r="Q44" s="211"/>
      <c r="R44" s="223">
        <f>MAX(D44:I44,L44:Q44)</f>
        <v>56</v>
      </c>
      <c r="S44" s="224">
        <f>MIN(D44:I44,L44:Q44)</f>
        <v>26</v>
      </c>
      <c r="T44" s="224">
        <f>AVERAGE(D44:I44,L44:Q44)</f>
        <v>46.5</v>
      </c>
      <c r="U44" s="206">
        <f t="shared" si="1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59</v>
      </c>
      <c r="E45" s="58"/>
      <c r="F45" s="58"/>
      <c r="G45" s="58">
        <v>140</v>
      </c>
      <c r="H45" s="58"/>
      <c r="I45" s="36"/>
      <c r="J45" s="174"/>
      <c r="K45" s="8">
        <v>40</v>
      </c>
      <c r="L45" s="59">
        <v>130</v>
      </c>
      <c r="M45" s="58"/>
      <c r="N45" s="58"/>
      <c r="O45" s="58">
        <v>100</v>
      </c>
      <c r="P45" s="199"/>
      <c r="Q45" s="213"/>
      <c r="R45" s="228">
        <f>MAX(D45:I45,L45:Q45)</f>
        <v>140</v>
      </c>
      <c r="S45" s="202">
        <f>MIN(D45:I45,L45:Q45)</f>
        <v>59</v>
      </c>
      <c r="T45" s="202">
        <f>AVERAGE(D45:I45,L45:Q45)</f>
        <v>107.25</v>
      </c>
      <c r="U45" s="204">
        <f t="shared" si="1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515</v>
      </c>
      <c r="E46" s="45"/>
      <c r="F46" s="45"/>
      <c r="G46" s="45"/>
      <c r="H46" s="45"/>
      <c r="I46" s="46"/>
      <c r="J46" s="179"/>
      <c r="K46" s="10">
        <v>41</v>
      </c>
      <c r="L46" s="47"/>
      <c r="M46" s="45"/>
      <c r="N46" s="45"/>
      <c r="O46" s="45"/>
      <c r="P46" s="196"/>
      <c r="Q46" s="209"/>
      <c r="R46" s="210" t="s">
        <v>255</v>
      </c>
      <c r="S46" s="196" t="s">
        <v>255</v>
      </c>
      <c r="T46" s="196" t="s">
        <v>255</v>
      </c>
      <c r="U46" s="205">
        <f t="shared" si="1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>
        <v>1.9999999999999999E-6</v>
      </c>
      <c r="E47" s="52"/>
      <c r="F47" s="52">
        <v>3.0000000000000001E-6</v>
      </c>
      <c r="G47" s="52" t="s">
        <v>247</v>
      </c>
      <c r="H47" s="52" t="s">
        <v>247</v>
      </c>
      <c r="I47" s="53" t="s">
        <v>247</v>
      </c>
      <c r="J47" s="181"/>
      <c r="K47" s="11">
        <v>42</v>
      </c>
      <c r="L47" s="54" t="s">
        <v>247</v>
      </c>
      <c r="M47" s="52"/>
      <c r="N47" s="52"/>
      <c r="O47" s="52">
        <v>1.9999999999999999E-6</v>
      </c>
      <c r="P47" s="185"/>
      <c r="Q47" s="211"/>
      <c r="R47" s="212">
        <v>3.0000000000000001E-6</v>
      </c>
      <c r="S47" s="185" t="s">
        <v>247</v>
      </c>
      <c r="T47" s="208">
        <v>9.9999999999999995E-7</v>
      </c>
      <c r="U47" s="206">
        <f t="shared" si="1"/>
        <v>7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 t="s">
        <v>247</v>
      </c>
      <c r="G48" s="52" t="s">
        <v>247</v>
      </c>
      <c r="H48" s="52" t="s">
        <v>247</v>
      </c>
      <c r="I48" s="53" t="s">
        <v>247</v>
      </c>
      <c r="J48" s="181"/>
      <c r="K48" s="11">
        <v>43</v>
      </c>
      <c r="L48" s="54" t="s">
        <v>247</v>
      </c>
      <c r="M48" s="52"/>
      <c r="N48" s="52"/>
      <c r="O48" s="52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206">
        <f t="shared" si="1"/>
        <v>7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509</v>
      </c>
      <c r="E49" s="52"/>
      <c r="F49" s="52"/>
      <c r="G49" s="52"/>
      <c r="H49" s="52"/>
      <c r="I49" s="53"/>
      <c r="J49" s="176"/>
      <c r="K49" s="11">
        <v>44</v>
      </c>
      <c r="L49" s="54"/>
      <c r="M49" s="52"/>
      <c r="N49" s="52"/>
      <c r="O49" s="52"/>
      <c r="P49" s="185"/>
      <c r="Q49" s="211"/>
      <c r="R49" s="212" t="s">
        <v>253</v>
      </c>
      <c r="S49" s="185" t="s">
        <v>253</v>
      </c>
      <c r="T49" s="185" t="s">
        <v>253</v>
      </c>
      <c r="U49" s="206">
        <f t="shared" si="1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516</v>
      </c>
      <c r="E50" s="58"/>
      <c r="F50" s="58"/>
      <c r="G50" s="58"/>
      <c r="H50" s="58"/>
      <c r="I50" s="36"/>
      <c r="J50" s="180"/>
      <c r="K50" s="8">
        <v>45</v>
      </c>
      <c r="L50" s="59"/>
      <c r="M50" s="58"/>
      <c r="N50" s="58"/>
      <c r="O50" s="58"/>
      <c r="P50" s="199"/>
      <c r="Q50" s="213"/>
      <c r="R50" s="214" t="s">
        <v>256</v>
      </c>
      <c r="S50" s="199" t="s">
        <v>256</v>
      </c>
      <c r="T50" s="199" t="s">
        <v>256</v>
      </c>
      <c r="U50" s="204">
        <f t="shared" si="1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0.3</v>
      </c>
      <c r="E51" s="45">
        <v>0.2</v>
      </c>
      <c r="F51" s="45">
        <v>0.3</v>
      </c>
      <c r="G51" s="45">
        <v>0.2</v>
      </c>
      <c r="H51" s="45">
        <v>0.2</v>
      </c>
      <c r="I51" s="46">
        <v>0.5</v>
      </c>
      <c r="J51" s="178"/>
      <c r="K51" s="10">
        <v>46</v>
      </c>
      <c r="L51" s="47">
        <v>0.4</v>
      </c>
      <c r="M51" s="45">
        <v>0.6</v>
      </c>
      <c r="N51" s="45">
        <v>0.5</v>
      </c>
      <c r="O51" s="45">
        <v>0.3</v>
      </c>
      <c r="P51" s="196">
        <v>0.2</v>
      </c>
      <c r="Q51" s="209">
        <v>0.3</v>
      </c>
      <c r="R51" s="227">
        <f>MAX(D51:I51,L51:Q51)</f>
        <v>0.6</v>
      </c>
      <c r="S51" s="225">
        <f>MIN(D51:I51,L51:Q51)</f>
        <v>0.2</v>
      </c>
      <c r="T51" s="225">
        <f>AVERAGE(D51:I51,L51:Q51)</f>
        <v>0.33333333333333331</v>
      </c>
      <c r="U51" s="205">
        <f t="shared" si="1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7.1</v>
      </c>
      <c r="E52" s="52">
        <v>7.3</v>
      </c>
      <c r="F52" s="52">
        <v>7.5</v>
      </c>
      <c r="G52" s="52">
        <v>7.5</v>
      </c>
      <c r="H52" s="52">
        <v>7.6</v>
      </c>
      <c r="I52" s="53">
        <v>7.7</v>
      </c>
      <c r="J52" s="178"/>
      <c r="K52" s="11">
        <v>47</v>
      </c>
      <c r="L52" s="117">
        <v>7.5</v>
      </c>
      <c r="M52" s="52">
        <v>7.3</v>
      </c>
      <c r="N52" s="52">
        <v>7.4</v>
      </c>
      <c r="O52" s="52">
        <v>7.5</v>
      </c>
      <c r="P52" s="185">
        <v>7.4</v>
      </c>
      <c r="Q52" s="211">
        <v>7.4</v>
      </c>
      <c r="R52" s="227">
        <f>MAX(D52:I52,L52:Q52)</f>
        <v>7.7</v>
      </c>
      <c r="S52" s="225">
        <f>MIN(D52:I52,L52:Q52)</f>
        <v>7.1</v>
      </c>
      <c r="T52" s="225">
        <f>AVERAGE(D52:I52,L52:Q52)</f>
        <v>7.4333333333333345</v>
      </c>
      <c r="U52" s="206">
        <f t="shared" si="1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569</v>
      </c>
      <c r="E53" s="52" t="s">
        <v>569</v>
      </c>
      <c r="F53" s="52" t="s">
        <v>569</v>
      </c>
      <c r="G53" s="52" t="s">
        <v>569</v>
      </c>
      <c r="H53" s="52" t="s">
        <v>569</v>
      </c>
      <c r="I53" s="53" t="s">
        <v>569</v>
      </c>
      <c r="J53" s="175"/>
      <c r="K53" s="11">
        <v>48</v>
      </c>
      <c r="L53" s="54" t="s">
        <v>569</v>
      </c>
      <c r="M53" s="52" t="s">
        <v>569</v>
      </c>
      <c r="N53" s="52" t="s">
        <v>569</v>
      </c>
      <c r="O53" s="52" t="s">
        <v>569</v>
      </c>
      <c r="P53" s="185" t="s">
        <v>569</v>
      </c>
      <c r="Q53" s="211" t="s">
        <v>569</v>
      </c>
      <c r="R53" s="212" t="s">
        <v>569</v>
      </c>
      <c r="S53" s="185" t="s">
        <v>569</v>
      </c>
      <c r="T53" s="185" t="s">
        <v>569</v>
      </c>
      <c r="U53" s="206">
        <f t="shared" si="1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569</v>
      </c>
      <c r="E54" s="52" t="s">
        <v>569</v>
      </c>
      <c r="F54" s="52" t="s">
        <v>569</v>
      </c>
      <c r="G54" s="52" t="s">
        <v>569</v>
      </c>
      <c r="H54" s="52" t="s">
        <v>569</v>
      </c>
      <c r="I54" s="53" t="s">
        <v>569</v>
      </c>
      <c r="J54" s="175"/>
      <c r="K54" s="11">
        <v>49</v>
      </c>
      <c r="L54" s="54" t="s">
        <v>569</v>
      </c>
      <c r="M54" s="52" t="s">
        <v>569</v>
      </c>
      <c r="N54" s="52" t="s">
        <v>569</v>
      </c>
      <c r="O54" s="52" t="s">
        <v>569</v>
      </c>
      <c r="P54" s="185" t="s">
        <v>569</v>
      </c>
      <c r="Q54" s="211" t="s">
        <v>569</v>
      </c>
      <c r="R54" s="212" t="s">
        <v>569</v>
      </c>
      <c r="S54" s="185" t="s">
        <v>569</v>
      </c>
      <c r="T54" s="185" t="s">
        <v>569</v>
      </c>
      <c r="U54" s="206">
        <f t="shared" si="1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199" t="s">
        <v>262</v>
      </c>
      <c r="Q55" s="213" t="s">
        <v>262</v>
      </c>
      <c r="R55" s="214" t="s">
        <v>517</v>
      </c>
      <c r="S55" s="199" t="s">
        <v>262</v>
      </c>
      <c r="T55" s="199" t="s">
        <v>262</v>
      </c>
      <c r="U55" s="204">
        <f t="shared" si="1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199" t="s">
        <v>252</v>
      </c>
      <c r="Q56" s="213" t="s">
        <v>252</v>
      </c>
      <c r="R56" s="214" t="s">
        <v>511</v>
      </c>
      <c r="S56" s="199" t="s">
        <v>252</v>
      </c>
      <c r="T56" s="199" t="s">
        <v>252</v>
      </c>
      <c r="U56" s="204">
        <f t="shared" si="1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229"/>
      <c r="Q57" s="230"/>
      <c r="R57" s="231"/>
      <c r="S57" s="229"/>
      <c r="T57" s="229"/>
      <c r="U57" s="232">
        <f t="shared" ref="U57" si="2">COUNTA(D57:I57,L57:Q57)</f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233"/>
      <c r="Q58" s="233"/>
      <c r="R58" s="233"/>
      <c r="S58" s="233"/>
      <c r="T58" s="233"/>
      <c r="U58" s="234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1262" priority="26" stopIfTrue="1">
      <formula>J9=1</formula>
    </cfRule>
  </conditionalFormatting>
  <conditionalFormatting sqref="W21">
    <cfRule type="expression" dxfId="1261" priority="13" stopIfTrue="1">
      <formula>$W$20=11</formula>
    </cfRule>
  </conditionalFormatting>
  <conditionalFormatting sqref="W24">
    <cfRule type="expression" dxfId="1260" priority="12" stopIfTrue="1">
      <formula>$W$20=14</formula>
    </cfRule>
  </conditionalFormatting>
  <conditionalFormatting sqref="W28:W29">
    <cfRule type="expression" dxfId="1259" priority="11" stopIfTrue="1">
      <formula>$W$20=15</formula>
    </cfRule>
  </conditionalFormatting>
  <conditionalFormatting sqref="W30:W31">
    <cfRule type="expression" dxfId="1258" priority="10" stopIfTrue="1">
      <formula>$W$20=16</formula>
    </cfRule>
  </conditionalFormatting>
  <conditionalFormatting sqref="W32:W33">
    <cfRule type="expression" dxfId="1257" priority="9" stopIfTrue="1">
      <formula>$W$20=17</formula>
    </cfRule>
  </conditionalFormatting>
  <conditionalFormatting sqref="W34:W35">
    <cfRule type="expression" dxfId="1256" priority="8" stopIfTrue="1">
      <formula>$W$20=18</formula>
    </cfRule>
  </conditionalFormatting>
  <conditionalFormatting sqref="W36:W37">
    <cfRule type="expression" dxfId="1255" priority="7" stopIfTrue="1">
      <formula>$W$20=19</formula>
    </cfRule>
  </conditionalFormatting>
  <conditionalFormatting sqref="W38:W39">
    <cfRule type="expression" dxfId="1254" priority="1" stopIfTrue="1">
      <formula>$W$20=24</formula>
    </cfRule>
  </conditionalFormatting>
  <conditionalFormatting sqref="W40:W42">
    <cfRule type="expression" dxfId="1253" priority="5" stopIfTrue="1">
      <formula>$W$20=23</formula>
    </cfRule>
  </conditionalFormatting>
  <conditionalFormatting sqref="W43:W44">
    <cfRule type="expression" dxfId="1252" priority="4" stopIfTrue="1">
      <formula>$W$20=24</formula>
    </cfRule>
  </conditionalFormatting>
  <conditionalFormatting sqref="W45:W46">
    <cfRule type="expression" dxfId="1251" priority="3" stopIfTrue="1">
      <formula>$W$20=25</formula>
    </cfRule>
  </conditionalFormatting>
  <conditionalFormatting sqref="W47">
    <cfRule type="expression" dxfId="1250" priority="2" stopIfTrue="1">
      <formula>$W$20=27</formula>
    </cfRule>
  </conditionalFormatting>
  <conditionalFormatting sqref="W49:W50">
    <cfRule type="expression" dxfId="1249" priority="29" stopIfTrue="1">
      <formula>$W$20=24</formula>
    </cfRule>
  </conditionalFormatting>
  <conditionalFormatting sqref="W51:W52">
    <cfRule type="expression" dxfId="1248" priority="30" stopIfTrue="1">
      <formula>$W$20=25</formula>
    </cfRule>
  </conditionalFormatting>
  <conditionalFormatting sqref="W53:W54">
    <cfRule type="expression" dxfId="1247" priority="31" stopIfTrue="1">
      <formula>$W$20=26</formula>
    </cfRule>
  </conditionalFormatting>
  <conditionalFormatting sqref="W55">
    <cfRule type="expression" dxfId="1246" priority="32" stopIfTrue="1">
      <formula>$W$20=27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colBreaks count="1" manualBreakCount="1">
    <brk id="9" max="59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3">
    <tabColor theme="9" tint="0.59999389629810485"/>
  </sheetPr>
  <dimension ref="A1:Z60"/>
  <sheetViews>
    <sheetView view="pageBreakPreview" zoomScaleNormal="55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232</v>
      </c>
      <c r="B1" s="24"/>
      <c r="C1" s="24"/>
      <c r="F1" s="26"/>
      <c r="G1" s="26"/>
      <c r="H1" s="27">
        <v>114</v>
      </c>
      <c r="J1" s="23" t="str">
        <f>A1</f>
        <v>第１章基準項目／柿崎区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29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東横山浄水場原水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9.9</v>
      </c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9.9</v>
      </c>
      <c r="R5" s="38">
        <f>MIN(C5:H5,K5:P5)</f>
        <v>9.9</v>
      </c>
      <c r="S5" s="38">
        <f>AVERAGE(C5:H5,K5:P5)</f>
        <v>9.9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0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45">
        <f>AVERAGE(C6:H6,K6:P6)</f>
        <v>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402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403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390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390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390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400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0.3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>
        <v>0.3</v>
      </c>
      <c r="R16" s="45">
        <v>0.3</v>
      </c>
      <c r="S16" s="45">
        <v>0.3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371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406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 thickBot="1">
      <c r="A20" s="8">
        <v>15</v>
      </c>
      <c r="B20" s="156" t="s">
        <v>84</v>
      </c>
      <c r="C20" s="59"/>
      <c r="D20" s="58"/>
      <c r="E20" s="58"/>
      <c r="F20" s="58" t="s">
        <v>407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26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409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8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400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390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390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18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390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19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19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20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37" t="s">
        <v>267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8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411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412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411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7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v>7</v>
      </c>
      <c r="R41" s="45">
        <v>7</v>
      </c>
      <c r="S41" s="45">
        <v>7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407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8.6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54">
        <v>8.6</v>
      </c>
      <c r="R43" s="52">
        <v>8.6</v>
      </c>
      <c r="S43" s="52">
        <v>8.6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22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v>22</v>
      </c>
      <c r="R44" s="52">
        <v>22</v>
      </c>
      <c r="S44" s="52">
        <v>22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88</v>
      </c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v>88</v>
      </c>
      <c r="R45" s="58">
        <v>88</v>
      </c>
      <c r="S45" s="58">
        <v>88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412</v>
      </c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400</v>
      </c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414</v>
      </c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 t="s">
        <v>252</v>
      </c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 t="s">
        <v>252</v>
      </c>
      <c r="R51" s="45" t="s">
        <v>252</v>
      </c>
      <c r="S51" s="45" t="s">
        <v>252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7.7</v>
      </c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v>7.7</v>
      </c>
      <c r="R52" s="52">
        <v>7.7</v>
      </c>
      <c r="S52" s="52">
        <v>7.7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572</v>
      </c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572</v>
      </c>
      <c r="R54" s="52" t="s">
        <v>572</v>
      </c>
      <c r="S54" s="52" t="s">
        <v>572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406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79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817" priority="25" stopIfTrue="1">
      <formula>I9=1</formula>
    </cfRule>
  </conditionalFormatting>
  <conditionalFormatting sqref="V21">
    <cfRule type="expression" dxfId="816" priority="1" stopIfTrue="1">
      <formula>$V$20=15</formula>
    </cfRule>
  </conditionalFormatting>
  <conditionalFormatting sqref="V24 V28:V29">
    <cfRule type="expression" dxfId="815" priority="12" stopIfTrue="1">
      <formula>$V$20=15</formula>
    </cfRule>
  </conditionalFormatting>
  <conditionalFormatting sqref="V30:V31">
    <cfRule type="expression" dxfId="814" priority="11" stopIfTrue="1">
      <formula>$V$20=16</formula>
    </cfRule>
  </conditionalFormatting>
  <conditionalFormatting sqref="V32:V33">
    <cfRule type="expression" dxfId="813" priority="10" stopIfTrue="1">
      <formula>$V$20=17</formula>
    </cfRule>
  </conditionalFormatting>
  <conditionalFormatting sqref="V34:V35">
    <cfRule type="expression" dxfId="812" priority="9" stopIfTrue="1">
      <formula>$V$20=18</formula>
    </cfRule>
  </conditionalFormatting>
  <conditionalFormatting sqref="V36:V37">
    <cfRule type="expression" dxfId="811" priority="8" stopIfTrue="1">
      <formula>$V$20=19</formula>
    </cfRule>
  </conditionalFormatting>
  <conditionalFormatting sqref="V38:V39">
    <cfRule type="expression" dxfId="810" priority="2" stopIfTrue="1">
      <formula>$V$20=24</formula>
    </cfRule>
  </conditionalFormatting>
  <conditionalFormatting sqref="V40:V42">
    <cfRule type="expression" dxfId="809" priority="6" stopIfTrue="1">
      <formula>$V$20=23</formula>
    </cfRule>
  </conditionalFormatting>
  <conditionalFormatting sqref="V43:V44">
    <cfRule type="expression" dxfId="808" priority="5" stopIfTrue="1">
      <formula>$V$20=24</formula>
    </cfRule>
  </conditionalFormatting>
  <conditionalFormatting sqref="V45:V46">
    <cfRule type="expression" dxfId="807" priority="4" stopIfTrue="1">
      <formula>$V$20=25</formula>
    </cfRule>
  </conditionalFormatting>
  <conditionalFormatting sqref="V47">
    <cfRule type="expression" dxfId="806" priority="3" stopIfTrue="1">
      <formula>$V$20=27</formula>
    </cfRule>
  </conditionalFormatting>
  <conditionalFormatting sqref="V49:V50">
    <cfRule type="expression" dxfId="805" priority="28" stopIfTrue="1">
      <formula>$V$20=24</formula>
    </cfRule>
  </conditionalFormatting>
  <conditionalFormatting sqref="V51:V52">
    <cfRule type="expression" dxfId="804" priority="29" stopIfTrue="1">
      <formula>$V$20=25</formula>
    </cfRule>
  </conditionalFormatting>
  <conditionalFormatting sqref="V55">
    <cfRule type="expression" dxfId="803" priority="30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6">
    <tabColor theme="9" tint="0.59999389629810485"/>
  </sheetPr>
  <dimension ref="A1:Z60"/>
  <sheetViews>
    <sheetView view="pageBreakPreview" zoomScaleNormal="7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231</v>
      </c>
      <c r="B1" s="24"/>
      <c r="C1" s="24"/>
      <c r="F1" s="26"/>
      <c r="G1" s="26"/>
      <c r="H1" s="27">
        <v>117</v>
      </c>
      <c r="J1" s="23" t="str">
        <f>A1</f>
        <v>第１章基準項目／柿崎区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33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北黒岩浄水場原水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10.6</v>
      </c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10.6</v>
      </c>
      <c r="R5" s="38">
        <f>MIN(C5:H5,K5:P5)</f>
        <v>10.6</v>
      </c>
      <c r="S5" s="38">
        <f>AVERAGE(C5:H5,K5:P5)</f>
        <v>10.6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0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45">
        <f>AVERAGE(C6:H6,K6:P6)</f>
        <v>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402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403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390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390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390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400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0.2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0.2</v>
      </c>
      <c r="R16" s="45">
        <f>MIN(C16:H16,K16:P16)</f>
        <v>0.2</v>
      </c>
      <c r="S16" s="45">
        <f>AVERAGE(C16:H16,K16:P16)</f>
        <v>0.2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371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406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 thickBot="1">
      <c r="A20" s="8">
        <v>15</v>
      </c>
      <c r="B20" s="156" t="s">
        <v>84</v>
      </c>
      <c r="C20" s="59"/>
      <c r="D20" s="58"/>
      <c r="E20" s="58"/>
      <c r="F20" s="58" t="s">
        <v>407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26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409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8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400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390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390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18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390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19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19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20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37" t="s">
        <v>267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8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411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412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411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8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8</v>
      </c>
      <c r="R41" s="45">
        <f>MIN(C41:H41,K41:P41)</f>
        <v>8</v>
      </c>
      <c r="S41" s="45">
        <f>AVERAGE(C41:H41,K41:P41)</f>
        <v>8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407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86">
        <v>11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117">
        <f t="shared" ref="Q43:Q45" si="1">MAX(C43:H43,K43:P43)</f>
        <v>11</v>
      </c>
      <c r="R43" s="86">
        <f t="shared" ref="R43:R45" si="2">MIN(C43:H43,K43:P43)</f>
        <v>11</v>
      </c>
      <c r="S43" s="86">
        <f t="shared" ref="S43:S45" si="3">AVERAGE(C43:H43,K43:P43)</f>
        <v>11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29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29</v>
      </c>
      <c r="R44" s="52">
        <f t="shared" si="2"/>
        <v>29</v>
      </c>
      <c r="S44" s="52">
        <f t="shared" si="3"/>
        <v>29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89</v>
      </c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89</v>
      </c>
      <c r="R45" s="58">
        <f t="shared" si="2"/>
        <v>89</v>
      </c>
      <c r="S45" s="58">
        <f t="shared" si="3"/>
        <v>89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412</v>
      </c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400</v>
      </c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414</v>
      </c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 t="s">
        <v>252</v>
      </c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 t="s">
        <v>252</v>
      </c>
      <c r="R51" s="45" t="s">
        <v>252</v>
      </c>
      <c r="S51" s="45" t="s">
        <v>252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7.6</v>
      </c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f t="shared" ref="Q52" si="4">MAX(C52:H52,K52:P52)</f>
        <v>7.6</v>
      </c>
      <c r="R52" s="52">
        <f t="shared" ref="R52" si="5">MIN(C52:H52,K52:P52)</f>
        <v>7.6</v>
      </c>
      <c r="S52" s="52">
        <f t="shared" ref="S52" si="6">AVERAGE(C52:H52,K52:P52)</f>
        <v>7.6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572</v>
      </c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572</v>
      </c>
      <c r="R54" s="52" t="s">
        <v>572</v>
      </c>
      <c r="S54" s="52" t="s">
        <v>572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406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802" priority="25" stopIfTrue="1">
      <formula>I9=1</formula>
    </cfRule>
  </conditionalFormatting>
  <conditionalFormatting sqref="V21">
    <cfRule type="expression" dxfId="801" priority="1" stopIfTrue="1">
      <formula>$V$20=15</formula>
    </cfRule>
  </conditionalFormatting>
  <conditionalFormatting sqref="V24 V28:V29">
    <cfRule type="expression" dxfId="800" priority="12" stopIfTrue="1">
      <formula>$V$20=15</formula>
    </cfRule>
  </conditionalFormatting>
  <conditionalFormatting sqref="V30:V31">
    <cfRule type="expression" dxfId="799" priority="11" stopIfTrue="1">
      <formula>$V$20=16</formula>
    </cfRule>
  </conditionalFormatting>
  <conditionalFormatting sqref="V32:V33">
    <cfRule type="expression" dxfId="798" priority="10" stopIfTrue="1">
      <formula>$V$20=17</formula>
    </cfRule>
  </conditionalFormatting>
  <conditionalFormatting sqref="V34:V35">
    <cfRule type="expression" dxfId="797" priority="9" stopIfTrue="1">
      <formula>$V$20=18</formula>
    </cfRule>
  </conditionalFormatting>
  <conditionalFormatting sqref="V36:V37">
    <cfRule type="expression" dxfId="796" priority="8" stopIfTrue="1">
      <formula>$V$20=19</formula>
    </cfRule>
  </conditionalFormatting>
  <conditionalFormatting sqref="V38:V39">
    <cfRule type="expression" dxfId="795" priority="2" stopIfTrue="1">
      <formula>$V$20=24</formula>
    </cfRule>
  </conditionalFormatting>
  <conditionalFormatting sqref="V40:V42">
    <cfRule type="expression" dxfId="794" priority="6" stopIfTrue="1">
      <formula>$V$20=23</formula>
    </cfRule>
  </conditionalFormatting>
  <conditionalFormatting sqref="V43:V44">
    <cfRule type="expression" dxfId="793" priority="5" stopIfTrue="1">
      <formula>$V$20=24</formula>
    </cfRule>
  </conditionalFormatting>
  <conditionalFormatting sqref="V45:V46">
    <cfRule type="expression" dxfId="792" priority="4" stopIfTrue="1">
      <formula>$V$20=25</formula>
    </cfRule>
  </conditionalFormatting>
  <conditionalFormatting sqref="V47">
    <cfRule type="expression" dxfId="791" priority="3" stopIfTrue="1">
      <formula>$V$20=27</formula>
    </cfRule>
  </conditionalFormatting>
  <conditionalFormatting sqref="V49:V50">
    <cfRule type="expression" dxfId="790" priority="28" stopIfTrue="1">
      <formula>$V$20=24</formula>
    </cfRule>
  </conditionalFormatting>
  <conditionalFormatting sqref="V51:V52">
    <cfRule type="expression" dxfId="789" priority="29" stopIfTrue="1">
      <formula>$V$20=25</formula>
    </cfRule>
  </conditionalFormatting>
  <conditionalFormatting sqref="V55">
    <cfRule type="expression" dxfId="788" priority="30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7">
    <tabColor theme="9" tint="0.59999389629810485"/>
  </sheetPr>
  <dimension ref="A1:Z60"/>
  <sheetViews>
    <sheetView view="pageBreakPreview" zoomScaleNormal="10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231</v>
      </c>
      <c r="B1" s="24"/>
      <c r="C1" s="24"/>
      <c r="F1" s="26"/>
      <c r="G1" s="26"/>
      <c r="H1" s="27">
        <v>118</v>
      </c>
      <c r="J1" s="23" t="str">
        <f>A1</f>
        <v>第１章基準項目／柿崎区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31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南黒岩浄水場原水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11.8</v>
      </c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11.8</v>
      </c>
      <c r="R5" s="38">
        <f>MIN(C5:H5,K5:P5)</f>
        <v>11.8</v>
      </c>
      <c r="S5" s="38">
        <f>AVERAGE(C5:H5,K5:P5)</f>
        <v>11.8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1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1</v>
      </c>
      <c r="R6" s="45">
        <f>MIN(C6:H6,K6:P6)</f>
        <v>1</v>
      </c>
      <c r="S6" s="45">
        <f>AVERAGE(C6:H6,K6:P6)</f>
        <v>1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519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521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522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522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522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523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0.5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0.5</v>
      </c>
      <c r="R16" s="45">
        <f>MIN(C16:H16,K16:P16)</f>
        <v>0.5</v>
      </c>
      <c r="S16" s="45">
        <f>AVERAGE(C16:H16,K16:P16)</f>
        <v>0.5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533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524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 thickBot="1">
      <c r="A20" s="8">
        <v>15</v>
      </c>
      <c r="B20" s="156" t="s">
        <v>84</v>
      </c>
      <c r="C20" s="59"/>
      <c r="D20" s="58"/>
      <c r="E20" s="58"/>
      <c r="F20" s="58" t="s">
        <v>525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26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526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8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523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522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522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18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522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19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19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20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37" t="s">
        <v>267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8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528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529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528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7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7</v>
      </c>
      <c r="R41" s="45">
        <f>MIN(C41:H41,K41:P41)</f>
        <v>7</v>
      </c>
      <c r="S41" s="45">
        <f>AVERAGE(C41:H41,K41:P41)</f>
        <v>7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525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9.1999999999999993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54">
        <f t="shared" ref="Q43:Q45" si="1">MAX(C43:H43,K43:P43)</f>
        <v>9.1999999999999993</v>
      </c>
      <c r="R43" s="52">
        <f t="shared" ref="R43:R45" si="2">MIN(C43:H43,K43:P43)</f>
        <v>9.1999999999999993</v>
      </c>
      <c r="S43" s="52">
        <f t="shared" ref="S43:S45" si="3">AVERAGE(C43:H43,K43:P43)</f>
        <v>9.1999999999999993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27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27</v>
      </c>
      <c r="R44" s="52">
        <f t="shared" si="2"/>
        <v>27</v>
      </c>
      <c r="S44" s="52">
        <f t="shared" si="3"/>
        <v>27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86</v>
      </c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86</v>
      </c>
      <c r="R45" s="58">
        <f t="shared" si="2"/>
        <v>86</v>
      </c>
      <c r="S45" s="58">
        <f t="shared" si="3"/>
        <v>86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529</v>
      </c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523</v>
      </c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530</v>
      </c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0.1</v>
      </c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 t="s">
        <v>252</v>
      </c>
      <c r="R51" s="45" t="s">
        <v>252</v>
      </c>
      <c r="S51" s="45" t="s">
        <v>252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7.6</v>
      </c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f>MAX(C52:H52,K52:P52)</f>
        <v>7.6</v>
      </c>
      <c r="R52" s="52">
        <f>MIN(C52:H52,K52:P52)</f>
        <v>7.6</v>
      </c>
      <c r="S52" s="52">
        <f>AVERAGE(C52:H52,K52:P52)</f>
        <v>7.6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572</v>
      </c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572</v>
      </c>
      <c r="R54" s="52" t="s">
        <v>572</v>
      </c>
      <c r="S54" s="52" t="s">
        <v>572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75" t="s">
        <v>262</v>
      </c>
      <c r="R55" s="74" t="s">
        <v>262</v>
      </c>
      <c r="S55" s="74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524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787" priority="25" stopIfTrue="1">
      <formula>I9=1</formula>
    </cfRule>
  </conditionalFormatting>
  <conditionalFormatting sqref="V21">
    <cfRule type="expression" dxfId="786" priority="1" stopIfTrue="1">
      <formula>$V$20=15</formula>
    </cfRule>
  </conditionalFormatting>
  <conditionalFormatting sqref="V24 V28:V29">
    <cfRule type="expression" dxfId="785" priority="12" stopIfTrue="1">
      <formula>$V$20=15</formula>
    </cfRule>
  </conditionalFormatting>
  <conditionalFormatting sqref="V30:V31">
    <cfRule type="expression" dxfId="784" priority="11" stopIfTrue="1">
      <formula>$V$20=16</formula>
    </cfRule>
  </conditionalFormatting>
  <conditionalFormatting sqref="V32:V33">
    <cfRule type="expression" dxfId="783" priority="10" stopIfTrue="1">
      <formula>$V$20=17</formula>
    </cfRule>
  </conditionalFormatting>
  <conditionalFormatting sqref="V34:V35">
    <cfRule type="expression" dxfId="782" priority="9" stopIfTrue="1">
      <formula>$V$20=18</formula>
    </cfRule>
  </conditionalFormatting>
  <conditionalFormatting sqref="V36:V37">
    <cfRule type="expression" dxfId="781" priority="8" stopIfTrue="1">
      <formula>$V$20=19</formula>
    </cfRule>
  </conditionalFormatting>
  <conditionalFormatting sqref="V38:V39">
    <cfRule type="expression" dxfId="780" priority="2" stopIfTrue="1">
      <formula>$V$20=24</formula>
    </cfRule>
  </conditionalFormatting>
  <conditionalFormatting sqref="V40:V42">
    <cfRule type="expression" dxfId="779" priority="6" stopIfTrue="1">
      <formula>$V$20=23</formula>
    </cfRule>
  </conditionalFormatting>
  <conditionalFormatting sqref="V43:V44">
    <cfRule type="expression" dxfId="778" priority="5" stopIfTrue="1">
      <formula>$V$20=24</formula>
    </cfRule>
  </conditionalFormatting>
  <conditionalFormatting sqref="V45:V46">
    <cfRule type="expression" dxfId="777" priority="4" stopIfTrue="1">
      <formula>$V$20=25</formula>
    </cfRule>
  </conditionalFormatting>
  <conditionalFormatting sqref="V47">
    <cfRule type="expression" dxfId="776" priority="3" stopIfTrue="1">
      <formula>$V$20=27</formula>
    </cfRule>
  </conditionalFormatting>
  <conditionalFormatting sqref="V49:V50">
    <cfRule type="expression" dxfId="775" priority="28" stopIfTrue="1">
      <formula>$V$20=24</formula>
    </cfRule>
  </conditionalFormatting>
  <conditionalFormatting sqref="V51:V52">
    <cfRule type="expression" dxfId="774" priority="29" stopIfTrue="1">
      <formula>$V$20=25</formula>
    </cfRule>
  </conditionalFormatting>
  <conditionalFormatting sqref="V55">
    <cfRule type="expression" dxfId="773" priority="30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5">
    <tabColor theme="9" tint="0.59999389629810485"/>
  </sheetPr>
  <dimension ref="A1:Z60"/>
  <sheetViews>
    <sheetView view="pageBreakPreview" zoomScaleNormal="10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231</v>
      </c>
      <c r="B1" s="24"/>
      <c r="C1" s="24"/>
      <c r="F1" s="26"/>
      <c r="G1" s="26"/>
      <c r="H1" s="27">
        <v>116</v>
      </c>
      <c r="J1" s="23" t="str">
        <f>A1</f>
        <v>第１章基準項目／柿崎区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205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水野･下牧浄水場原水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11.8</v>
      </c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11.8</v>
      </c>
      <c r="R5" s="38">
        <f>MIN(C5:H5,K5:P5)</f>
        <v>11.8</v>
      </c>
      <c r="S5" s="38">
        <f>AVERAGE(C5:H5,K5:P5)</f>
        <v>11.8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0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45">
        <f>AVERAGE(C6:H6,K6:P6)</f>
        <v>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402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403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390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390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390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400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0.4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0.4</v>
      </c>
      <c r="R16" s="45">
        <f>MIN(C16:H16,K16:P16)</f>
        <v>0.4</v>
      </c>
      <c r="S16" s="45">
        <f>AVERAGE(C16:H16,K16:P16)</f>
        <v>0.4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371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406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 thickBot="1">
      <c r="A20" s="8">
        <v>15</v>
      </c>
      <c r="B20" s="156" t="s">
        <v>84</v>
      </c>
      <c r="C20" s="59"/>
      <c r="D20" s="58"/>
      <c r="E20" s="58"/>
      <c r="F20" s="58" t="s">
        <v>407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26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409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8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400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390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390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18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390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19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19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20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37" t="s">
        <v>267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8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411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412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411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7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7</v>
      </c>
      <c r="R41" s="45">
        <f>MIN(C41:H41,K41:P41)</f>
        <v>7</v>
      </c>
      <c r="S41" s="45">
        <f>AVERAGE(C41:H41,K41:P41)</f>
        <v>7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407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86">
        <v>10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117">
        <f t="shared" ref="Q43:Q45" si="1">MAX(C43:H43,K43:P43)</f>
        <v>10</v>
      </c>
      <c r="R43" s="86">
        <f t="shared" ref="R43:R45" si="2">MIN(C43:H43,K43:P43)</f>
        <v>10</v>
      </c>
      <c r="S43" s="86">
        <f t="shared" ref="S43:S45" si="3">AVERAGE(C43:H43,K43:P43)</f>
        <v>10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33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33</v>
      </c>
      <c r="R44" s="52">
        <f t="shared" si="2"/>
        <v>33</v>
      </c>
      <c r="S44" s="52">
        <f t="shared" si="3"/>
        <v>33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94</v>
      </c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94</v>
      </c>
      <c r="R45" s="58">
        <f t="shared" si="2"/>
        <v>94</v>
      </c>
      <c r="S45" s="58">
        <f t="shared" si="3"/>
        <v>94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412</v>
      </c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400</v>
      </c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414</v>
      </c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 t="s">
        <v>252</v>
      </c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 t="s">
        <v>252</v>
      </c>
      <c r="R51" s="45" t="s">
        <v>252</v>
      </c>
      <c r="S51" s="45" t="s">
        <v>252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7.7</v>
      </c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f>MAX(C52:H52,K52:P52)</f>
        <v>7.7</v>
      </c>
      <c r="R52" s="52">
        <f>MIN(C52:H52,K52:P52)</f>
        <v>7.7</v>
      </c>
      <c r="S52" s="52">
        <f>AVERAGE(C52:H52,K52:P52)</f>
        <v>7.7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572</v>
      </c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569</v>
      </c>
      <c r="R54" s="52" t="s">
        <v>569</v>
      </c>
      <c r="S54" s="52" t="s">
        <v>569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406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40"/>
      <c r="K60" s="340"/>
      <c r="L60" s="340"/>
      <c r="M60" s="340"/>
      <c r="N60" s="340"/>
      <c r="O60" s="340"/>
      <c r="P60" s="340"/>
      <c r="Q60" s="340"/>
      <c r="R60" s="340"/>
      <c r="S60" s="340"/>
      <c r="T60" s="34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772" priority="25" stopIfTrue="1">
      <formula>I9=1</formula>
    </cfRule>
  </conditionalFormatting>
  <conditionalFormatting sqref="V21">
    <cfRule type="expression" dxfId="771" priority="1" stopIfTrue="1">
      <formula>$V$20=15</formula>
    </cfRule>
  </conditionalFormatting>
  <conditionalFormatting sqref="V24 V28:V29">
    <cfRule type="expression" dxfId="770" priority="12" stopIfTrue="1">
      <formula>$V$20=15</formula>
    </cfRule>
  </conditionalFormatting>
  <conditionalFormatting sqref="V30:V31">
    <cfRule type="expression" dxfId="769" priority="11" stopIfTrue="1">
      <formula>$V$20=16</formula>
    </cfRule>
  </conditionalFormatting>
  <conditionalFormatting sqref="V32:V33">
    <cfRule type="expression" dxfId="768" priority="10" stopIfTrue="1">
      <formula>$V$20=17</formula>
    </cfRule>
  </conditionalFormatting>
  <conditionalFormatting sqref="V34:V35">
    <cfRule type="expression" dxfId="767" priority="9" stopIfTrue="1">
      <formula>$V$20=18</formula>
    </cfRule>
  </conditionalFormatting>
  <conditionalFormatting sqref="V36:V37">
    <cfRule type="expression" dxfId="766" priority="8" stopIfTrue="1">
      <formula>$V$20=19</formula>
    </cfRule>
  </conditionalFormatting>
  <conditionalFormatting sqref="V38:V39">
    <cfRule type="expression" dxfId="765" priority="2" stopIfTrue="1">
      <formula>$V$20=24</formula>
    </cfRule>
  </conditionalFormatting>
  <conditionalFormatting sqref="V40:V42">
    <cfRule type="expression" dxfId="764" priority="6" stopIfTrue="1">
      <formula>$V$20=23</formula>
    </cfRule>
  </conditionalFormatting>
  <conditionalFormatting sqref="V43:V44">
    <cfRule type="expression" dxfId="763" priority="5" stopIfTrue="1">
      <formula>$V$20=24</formula>
    </cfRule>
  </conditionalFormatting>
  <conditionalFormatting sqref="V45:V46">
    <cfRule type="expression" dxfId="762" priority="4" stopIfTrue="1">
      <formula>$V$20=25</formula>
    </cfRule>
  </conditionalFormatting>
  <conditionalFormatting sqref="V47">
    <cfRule type="expression" dxfId="761" priority="3" stopIfTrue="1">
      <formula>$V$20=27</formula>
    </cfRule>
  </conditionalFormatting>
  <conditionalFormatting sqref="V49:V50">
    <cfRule type="expression" dxfId="760" priority="28" stopIfTrue="1">
      <formula>$V$20=24</formula>
    </cfRule>
  </conditionalFormatting>
  <conditionalFormatting sqref="V51:V52">
    <cfRule type="expression" dxfId="759" priority="29" stopIfTrue="1">
      <formula>$V$20=25</formula>
    </cfRule>
  </conditionalFormatting>
  <conditionalFormatting sqref="V55">
    <cfRule type="expression" dxfId="758" priority="30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theme="5" tint="0.59999389629810485"/>
  </sheetPr>
  <dimension ref="A1:U60"/>
  <sheetViews>
    <sheetView view="pageBreakPreview" zoomScaleNormal="100" zoomScaleSheetLayoutView="100" workbookViewId="0">
      <selection activeCell="B17" sqref="B17:I21"/>
    </sheetView>
  </sheetViews>
  <sheetFormatPr defaultColWidth="9" defaultRowHeight="13.5"/>
  <cols>
    <col min="1" max="1" width="9.5" style="25" customWidth="1"/>
    <col min="2" max="9" width="10" style="25" customWidth="1"/>
    <col min="10" max="10" width="4.125" style="25" customWidth="1"/>
    <col min="11" max="11" width="3" style="25" customWidth="1"/>
    <col min="12" max="12" width="2.25" style="25" customWidth="1"/>
    <col min="13" max="16384" width="9" style="25"/>
  </cols>
  <sheetData>
    <row r="1" spans="2:12" ht="14.1" customHeight="1">
      <c r="L1" s="322" t="s">
        <v>12</v>
      </c>
    </row>
    <row r="2" spans="2:12" ht="21.2" customHeight="1">
      <c r="L2" s="322"/>
    </row>
    <row r="3" spans="2:12" ht="7.5" customHeight="1" thickBot="1">
      <c r="L3" s="323"/>
    </row>
    <row r="4" spans="2:12" ht="14.25" customHeight="1">
      <c r="B4" s="2"/>
      <c r="C4" s="2"/>
      <c r="D4" s="2"/>
      <c r="E4" s="2"/>
      <c r="F4" s="2"/>
      <c r="G4" s="2"/>
      <c r="H4" s="2"/>
      <c r="I4" s="2"/>
      <c r="L4" s="318" t="s">
        <v>163</v>
      </c>
    </row>
    <row r="5" spans="2:12" ht="14.25" customHeight="1">
      <c r="B5" s="2"/>
      <c r="C5" s="2"/>
      <c r="D5" s="2"/>
      <c r="E5" s="2"/>
      <c r="F5" s="2"/>
      <c r="G5" s="2"/>
      <c r="H5" s="2"/>
      <c r="I5" s="2"/>
      <c r="L5" s="319"/>
    </row>
    <row r="6" spans="2:12" ht="14.25" customHeight="1">
      <c r="B6" s="2"/>
      <c r="C6" s="2"/>
      <c r="D6" s="2"/>
      <c r="L6" s="319"/>
    </row>
    <row r="7" spans="2:12" ht="14.25" customHeight="1">
      <c r="B7" s="2"/>
      <c r="C7" s="2"/>
      <c r="D7" s="2"/>
      <c r="L7" s="319"/>
    </row>
    <row r="8" spans="2:12" ht="14.25" customHeight="1">
      <c r="L8" s="319"/>
    </row>
    <row r="9" spans="2:12" ht="14.25" customHeight="1">
      <c r="L9" s="319"/>
    </row>
    <row r="10" spans="2:12" ht="14.25" customHeight="1" thickBot="1">
      <c r="L10" s="320"/>
    </row>
    <row r="11" spans="2:12" ht="14.25" customHeight="1">
      <c r="L11" s="318" t="s">
        <v>164</v>
      </c>
    </row>
    <row r="12" spans="2:12" ht="14.25" customHeight="1">
      <c r="B12" s="27"/>
      <c r="F12" s="3"/>
      <c r="G12" s="3"/>
      <c r="H12" s="3"/>
      <c r="L12" s="319"/>
    </row>
    <row r="13" spans="2:12" ht="14.25" customHeight="1" thickBot="1">
      <c r="B13" s="324" t="s">
        <v>211</v>
      </c>
      <c r="C13" s="324"/>
      <c r="D13" s="324"/>
      <c r="E13" s="324"/>
      <c r="F13" s="324"/>
      <c r="G13" s="324"/>
      <c r="H13" s="324"/>
      <c r="I13" s="324"/>
      <c r="L13" s="320"/>
    </row>
    <row r="14" spans="2:12" ht="14.25" customHeight="1">
      <c r="B14" s="324"/>
      <c r="C14" s="324"/>
      <c r="D14" s="324"/>
      <c r="E14" s="324"/>
      <c r="F14" s="324"/>
      <c r="G14" s="324"/>
      <c r="H14" s="324"/>
      <c r="I14" s="324"/>
      <c r="L14" s="318" t="s">
        <v>165</v>
      </c>
    </row>
    <row r="15" spans="2:12" ht="14.25" customHeight="1">
      <c r="B15" s="324"/>
      <c r="C15" s="324"/>
      <c r="D15" s="324"/>
      <c r="E15" s="324"/>
      <c r="F15" s="324"/>
      <c r="G15" s="324"/>
      <c r="H15" s="324"/>
      <c r="I15" s="324"/>
      <c r="L15" s="319"/>
    </row>
    <row r="16" spans="2:12" ht="14.25" customHeight="1" thickBot="1">
      <c r="L16" s="320"/>
    </row>
    <row r="17" spans="2:12" ht="14.25" customHeight="1">
      <c r="B17" s="338" t="s">
        <v>182</v>
      </c>
      <c r="C17" s="338"/>
      <c r="D17" s="338"/>
      <c r="E17" s="338"/>
      <c r="F17" s="338"/>
      <c r="G17" s="338"/>
      <c r="H17" s="338"/>
      <c r="I17" s="338"/>
      <c r="L17" s="318" t="s">
        <v>166</v>
      </c>
    </row>
    <row r="18" spans="2:12" ht="14.25" customHeight="1">
      <c r="B18" s="338"/>
      <c r="C18" s="338"/>
      <c r="D18" s="338"/>
      <c r="E18" s="338"/>
      <c r="F18" s="338"/>
      <c r="G18" s="338"/>
      <c r="H18" s="338"/>
      <c r="I18" s="338"/>
      <c r="L18" s="319"/>
    </row>
    <row r="19" spans="2:12" ht="14.25" customHeight="1">
      <c r="B19" s="338"/>
      <c r="C19" s="338"/>
      <c r="D19" s="338"/>
      <c r="E19" s="338"/>
      <c r="F19" s="338"/>
      <c r="G19" s="338"/>
      <c r="H19" s="338"/>
      <c r="I19" s="338"/>
      <c r="L19" s="319"/>
    </row>
    <row r="20" spans="2:12" ht="13.35" customHeight="1" thickBot="1">
      <c r="B20" s="338"/>
      <c r="C20" s="338"/>
      <c r="D20" s="338"/>
      <c r="E20" s="338"/>
      <c r="F20" s="338"/>
      <c r="G20" s="338"/>
      <c r="H20" s="338"/>
      <c r="I20" s="338"/>
      <c r="L20" s="27">
        <v>15</v>
      </c>
    </row>
    <row r="21" spans="2:12" ht="14.25" customHeight="1">
      <c r="B21" s="338"/>
      <c r="C21" s="338"/>
      <c r="D21" s="338"/>
      <c r="E21" s="338"/>
      <c r="F21" s="338"/>
      <c r="G21" s="338"/>
      <c r="H21" s="338"/>
      <c r="I21" s="338"/>
      <c r="K21" s="326"/>
      <c r="L21" s="318" t="s">
        <v>167</v>
      </c>
    </row>
    <row r="22" spans="2:12" ht="14.25" customHeight="1">
      <c r="K22" s="326"/>
      <c r="L22" s="319"/>
    </row>
    <row r="23" spans="2:12" ht="14.25" customHeight="1" thickBot="1">
      <c r="K23" s="326"/>
      <c r="L23" s="320"/>
    </row>
    <row r="24" spans="2:12" ht="14.25" customHeight="1">
      <c r="K24" s="326"/>
      <c r="L24" s="318" t="s">
        <v>270</v>
      </c>
    </row>
    <row r="25" spans="2:12" ht="14.25" customHeight="1">
      <c r="K25" s="326"/>
      <c r="L25" s="319"/>
    </row>
    <row r="26" spans="2:12" ht="14.25" customHeight="1">
      <c r="K26" s="326"/>
      <c r="L26" s="319"/>
    </row>
    <row r="27" spans="2:12" ht="14.25" customHeight="1" thickBot="1">
      <c r="K27" s="326"/>
      <c r="L27" s="320"/>
    </row>
    <row r="28" spans="2:12" ht="14.25" customHeight="1">
      <c r="K28" s="326"/>
      <c r="L28" s="318" t="s">
        <v>181</v>
      </c>
    </row>
    <row r="29" spans="2:12" ht="14.25" customHeight="1" thickBot="1">
      <c r="K29" s="326"/>
      <c r="L29" s="320"/>
    </row>
    <row r="30" spans="2:12" ht="14.25" customHeight="1">
      <c r="K30" s="326"/>
      <c r="L30" s="337" t="s">
        <v>182</v>
      </c>
    </row>
    <row r="31" spans="2:12" ht="14.25" customHeight="1" thickBot="1">
      <c r="K31" s="326"/>
      <c r="L31" s="328"/>
    </row>
    <row r="32" spans="2:12" ht="14.25" customHeight="1">
      <c r="K32" s="326"/>
      <c r="L32" s="318" t="s">
        <v>268</v>
      </c>
    </row>
    <row r="33" spans="2:12" ht="14.25" customHeight="1" thickBot="1">
      <c r="K33" s="326"/>
      <c r="L33" s="320"/>
    </row>
    <row r="34" spans="2:12" ht="14.25" customHeight="1">
      <c r="K34" s="326"/>
      <c r="L34" s="318" t="s">
        <v>269</v>
      </c>
    </row>
    <row r="35" spans="2:12" ht="14.25" customHeight="1" thickBot="1">
      <c r="K35" s="326"/>
      <c r="L35" s="320"/>
    </row>
    <row r="36" spans="2:12" ht="14.25" customHeight="1">
      <c r="K36" s="326"/>
      <c r="L36" s="318" t="s">
        <v>183</v>
      </c>
    </row>
    <row r="37" spans="2:12" ht="14.25" customHeight="1" thickBot="1">
      <c r="B37" s="101"/>
      <c r="K37" s="326"/>
      <c r="L37" s="320"/>
    </row>
    <row r="38" spans="2:12" ht="14.25" customHeight="1">
      <c r="B38" s="102"/>
      <c r="K38" s="326"/>
      <c r="L38" s="318" t="s">
        <v>168</v>
      </c>
    </row>
    <row r="39" spans="2:12" ht="14.25" customHeight="1" thickBot="1">
      <c r="B39" s="6"/>
      <c r="K39" s="326"/>
      <c r="L39" s="320"/>
    </row>
    <row r="40" spans="2:12" ht="14.25" customHeight="1">
      <c r="B40" s="6"/>
      <c r="L40" s="318" t="s">
        <v>13</v>
      </c>
    </row>
    <row r="41" spans="2:12" ht="14.25" customHeight="1">
      <c r="B41" s="6"/>
      <c r="K41" s="103"/>
      <c r="L41" s="319"/>
    </row>
    <row r="42" spans="2:12" ht="14.25" customHeight="1" thickBot="1">
      <c r="B42" s="6"/>
      <c r="L42" s="320"/>
    </row>
    <row r="43" spans="2:12" ht="14.25" customHeight="1">
      <c r="B43" s="6"/>
      <c r="L43" s="318" t="s">
        <v>14</v>
      </c>
    </row>
    <row r="44" spans="2:12" ht="14.25" customHeight="1" thickBot="1">
      <c r="K44" s="326"/>
      <c r="L44" s="320"/>
    </row>
    <row r="45" spans="2:12" ht="14.25" customHeight="1">
      <c r="K45" s="326"/>
      <c r="L45" s="318" t="s">
        <v>10</v>
      </c>
    </row>
    <row r="46" spans="2:12" ht="14.25" customHeight="1" thickBot="1">
      <c r="K46" s="326"/>
      <c r="L46" s="320"/>
    </row>
    <row r="47" spans="2:12" ht="14.25" customHeight="1">
      <c r="K47" s="326"/>
      <c r="L47" s="318" t="s">
        <v>8</v>
      </c>
    </row>
    <row r="48" spans="2:12" ht="14.25" customHeight="1">
      <c r="K48" s="326"/>
      <c r="L48" s="319"/>
    </row>
    <row r="49" spans="1:21" ht="14.25" customHeight="1" thickBot="1">
      <c r="K49" s="326"/>
      <c r="L49" s="65"/>
    </row>
    <row r="50" spans="1:21" ht="14.25" customHeight="1">
      <c r="K50" s="326"/>
      <c r="L50" s="62"/>
    </row>
    <row r="51" spans="1:21" ht="14.25" customHeight="1" thickBot="1">
      <c r="K51" s="326"/>
      <c r="L51" s="65"/>
    </row>
    <row r="52" spans="1:21" ht="14.25" customHeight="1">
      <c r="K52" s="326"/>
      <c r="L52" s="62"/>
    </row>
    <row r="53" spans="1:21" ht="14.25" customHeight="1" thickBot="1">
      <c r="K53" s="326"/>
      <c r="L53" s="65"/>
    </row>
    <row r="54" spans="1:21" ht="14.25" customHeight="1">
      <c r="K54" s="326"/>
      <c r="L54" s="62"/>
    </row>
    <row r="55" spans="1:21" ht="14.25" customHeight="1" thickBot="1">
      <c r="K55" s="326"/>
      <c r="L55" s="65"/>
    </row>
    <row r="56" spans="1:21" ht="14.25" customHeight="1">
      <c r="K56" s="326"/>
      <c r="L56" s="62"/>
    </row>
    <row r="57" spans="1:21" ht="14.25" customHeight="1" thickBot="1">
      <c r="K57" s="326"/>
      <c r="L57" s="65"/>
    </row>
    <row r="58" spans="1:21" ht="14.25" customHeight="1">
      <c r="K58" s="326"/>
      <c r="L58" s="24"/>
    </row>
    <row r="59" spans="1:21" ht="14.45" customHeight="1">
      <c r="K59" s="326"/>
    </row>
    <row r="60" spans="1:21" ht="27.95" customHeight="1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M60" s="24"/>
      <c r="N60" s="24"/>
      <c r="O60" s="24"/>
      <c r="P60" s="24"/>
      <c r="Q60" s="24"/>
      <c r="R60" s="24"/>
      <c r="S60" s="24"/>
      <c r="T60" s="24"/>
      <c r="U60" s="24"/>
    </row>
  </sheetData>
  <mergeCells count="22">
    <mergeCell ref="L40:L42"/>
    <mergeCell ref="L47:L48"/>
    <mergeCell ref="L34:L35"/>
    <mergeCell ref="L28:L29"/>
    <mergeCell ref="L30:L31"/>
    <mergeCell ref="L32:L33"/>
    <mergeCell ref="A60:K60"/>
    <mergeCell ref="L45:L46"/>
    <mergeCell ref="L43:L44"/>
    <mergeCell ref="L38:L39"/>
    <mergeCell ref="L1:L3"/>
    <mergeCell ref="L4:L10"/>
    <mergeCell ref="L11:L13"/>
    <mergeCell ref="L14:L16"/>
    <mergeCell ref="L17:L19"/>
    <mergeCell ref="B13:I15"/>
    <mergeCell ref="B17:I21"/>
    <mergeCell ref="K44:K59"/>
    <mergeCell ref="K21:K39"/>
    <mergeCell ref="L21:L23"/>
    <mergeCell ref="L36:L37"/>
    <mergeCell ref="L24:L27"/>
  </mergeCells>
  <phoneticPr fontId="22"/>
  <conditionalFormatting sqref="L11">
    <cfRule type="expression" dxfId="757" priority="26" stopIfTrue="1">
      <formula>XFC9=1</formula>
    </cfRule>
  </conditionalFormatting>
  <conditionalFormatting sqref="L21 L24">
    <cfRule type="expression" dxfId="756" priority="2" stopIfTrue="1">
      <formula>$W$20=15</formula>
    </cfRule>
  </conditionalFormatting>
  <conditionalFormatting sqref="L28:L29">
    <cfRule type="expression" dxfId="755" priority="1" stopIfTrue="1">
      <formula>$W$20=17</formula>
    </cfRule>
  </conditionalFormatting>
  <conditionalFormatting sqref="L30:L31">
    <cfRule type="expression" dxfId="754" priority="12" stopIfTrue="1">
      <formula>$W$20=16</formula>
    </cfRule>
  </conditionalFormatting>
  <conditionalFormatting sqref="L32:L33">
    <cfRule type="expression" dxfId="753" priority="11" stopIfTrue="1">
      <formula>$W$20=17</formula>
    </cfRule>
  </conditionalFormatting>
  <conditionalFormatting sqref="L34:L35">
    <cfRule type="expression" dxfId="752" priority="10" stopIfTrue="1">
      <formula>$W$20=18</formula>
    </cfRule>
  </conditionalFormatting>
  <conditionalFormatting sqref="L36:L37">
    <cfRule type="expression" dxfId="751" priority="9" stopIfTrue="1">
      <formula>$W$20=19</formula>
    </cfRule>
  </conditionalFormatting>
  <conditionalFormatting sqref="L38:L39">
    <cfRule type="expression" dxfId="750" priority="3" stopIfTrue="1">
      <formula>$W$20=24</formula>
    </cfRule>
  </conditionalFormatting>
  <conditionalFormatting sqref="L40:L42">
    <cfRule type="expression" dxfId="749" priority="7" stopIfTrue="1">
      <formula>$W$20=23</formula>
    </cfRule>
  </conditionalFormatting>
  <conditionalFormatting sqref="L43:L44">
    <cfRule type="expression" dxfId="748" priority="6" stopIfTrue="1">
      <formula>$W$20=24</formula>
    </cfRule>
  </conditionalFormatting>
  <conditionalFormatting sqref="L45:L46">
    <cfRule type="expression" dxfId="747" priority="5" stopIfTrue="1">
      <formula>$W$20=25</formula>
    </cfRule>
  </conditionalFormatting>
  <conditionalFormatting sqref="L47">
    <cfRule type="expression" dxfId="746" priority="4" stopIfTrue="1">
      <formula>$W$20=27</formula>
    </cfRule>
  </conditionalFormatting>
  <conditionalFormatting sqref="L49">
    <cfRule type="expression" dxfId="745" priority="39" stopIfTrue="1">
      <formula>$L$20=23</formula>
    </cfRule>
  </conditionalFormatting>
  <conditionalFormatting sqref="L50:L51">
    <cfRule type="expression" dxfId="744" priority="40" stopIfTrue="1">
      <formula>$L$20=24</formula>
    </cfRule>
  </conditionalFormatting>
  <conditionalFormatting sqref="L52:L53">
    <cfRule type="expression" dxfId="743" priority="41" stopIfTrue="1">
      <formula>$L$20=25</formula>
    </cfRule>
  </conditionalFormatting>
  <conditionalFormatting sqref="L54:L55">
    <cfRule type="expression" dxfId="742" priority="42" stopIfTrue="1">
      <formula>$L$20=26</formula>
    </cfRule>
  </conditionalFormatting>
  <conditionalFormatting sqref="L56:L57">
    <cfRule type="expression" dxfId="741" priority="43" stopIfTrue="1">
      <formula>$L$20=27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0">
    <tabColor theme="5" tint="0.59999389629810485"/>
  </sheetPr>
  <dimension ref="A1:AA60"/>
  <sheetViews>
    <sheetView view="pageBreakPreview" zoomScaleNormal="7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219</v>
      </c>
      <c r="B1" s="24"/>
      <c r="C1" s="24"/>
      <c r="D1" s="24"/>
      <c r="G1" s="26"/>
      <c r="H1" s="26"/>
      <c r="I1" s="27">
        <v>29</v>
      </c>
      <c r="K1" s="23" t="str">
        <f>A1</f>
        <v>第１章基準項目／吉川区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214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川谷（上）地区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6.2</v>
      </c>
      <c r="E5" s="38">
        <v>14</v>
      </c>
      <c r="F5" s="38">
        <v>15.5</v>
      </c>
      <c r="G5" s="38">
        <v>20.2</v>
      </c>
      <c r="H5" s="38">
        <v>23.3</v>
      </c>
      <c r="I5" s="39">
        <v>23.9</v>
      </c>
      <c r="J5" s="174"/>
      <c r="K5" s="8" t="s">
        <v>115</v>
      </c>
      <c r="L5" s="40">
        <v>22</v>
      </c>
      <c r="M5" s="38">
        <v>15.6</v>
      </c>
      <c r="N5" s="38">
        <v>12.7</v>
      </c>
      <c r="O5" s="38">
        <v>5.7</v>
      </c>
      <c r="P5" s="38">
        <v>4.8</v>
      </c>
      <c r="Q5" s="41">
        <v>4.9000000000000004</v>
      </c>
      <c r="R5" s="40">
        <f>MAX(D5:I5,L5:Q5)</f>
        <v>23.9</v>
      </c>
      <c r="S5" s="38">
        <f>MIN(D5:I5,L5:Q5)</f>
        <v>4.8</v>
      </c>
      <c r="T5" s="38">
        <f>AVERAGE(D5:I5,L5:Q5)</f>
        <v>14.066666666666665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416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403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390</v>
      </c>
      <c r="E10" s="58"/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390</v>
      </c>
      <c r="E11" s="45"/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390</v>
      </c>
      <c r="E12" s="52"/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400</v>
      </c>
      <c r="E13" s="52"/>
      <c r="F13" s="52"/>
      <c r="G13" s="52" t="s">
        <v>400</v>
      </c>
      <c r="H13" s="52"/>
      <c r="I13" s="53"/>
      <c r="J13" s="176"/>
      <c r="K13" s="11">
        <v>8</v>
      </c>
      <c r="L13" s="54" t="s">
        <v>400</v>
      </c>
      <c r="M13" s="52"/>
      <c r="N13" s="52"/>
      <c r="O13" s="52" t="s">
        <v>400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276" t="s">
        <v>194</v>
      </c>
      <c r="D14" s="240" t="s">
        <v>244</v>
      </c>
      <c r="E14" s="185"/>
      <c r="F14" s="185"/>
      <c r="G14" s="185"/>
      <c r="H14" s="185"/>
      <c r="I14" s="206"/>
      <c r="J14" s="244"/>
      <c r="K14" s="243">
        <v>9</v>
      </c>
      <c r="L14" s="212"/>
      <c r="M14" s="185"/>
      <c r="N14" s="185"/>
      <c r="O14" s="185"/>
      <c r="P14" s="185"/>
      <c r="Q14" s="211"/>
      <c r="R14" s="212" t="s">
        <v>244</v>
      </c>
      <c r="S14" s="185" t="s">
        <v>244</v>
      </c>
      <c r="T14" s="185" t="s">
        <v>244</v>
      </c>
      <c r="U14" s="206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274" t="s">
        <v>129</v>
      </c>
      <c r="D15" s="262" t="s">
        <v>245</v>
      </c>
      <c r="E15" s="199"/>
      <c r="F15" s="199"/>
      <c r="G15" s="199" t="s">
        <v>245</v>
      </c>
      <c r="H15" s="199"/>
      <c r="I15" s="204"/>
      <c r="J15" s="244"/>
      <c r="K15" s="246">
        <v>10</v>
      </c>
      <c r="L15" s="214" t="s">
        <v>245</v>
      </c>
      <c r="M15" s="199"/>
      <c r="N15" s="199"/>
      <c r="O15" s="199" t="s">
        <v>245</v>
      </c>
      <c r="P15" s="199"/>
      <c r="Q15" s="213"/>
      <c r="R15" s="214" t="s">
        <v>245</v>
      </c>
      <c r="S15" s="199" t="s">
        <v>245</v>
      </c>
      <c r="T15" s="199" t="s">
        <v>245</v>
      </c>
      <c r="U15" s="204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275" t="s">
        <v>132</v>
      </c>
      <c r="D16" s="259">
        <v>0.4</v>
      </c>
      <c r="E16" s="196"/>
      <c r="F16" s="196"/>
      <c r="G16" s="196"/>
      <c r="H16" s="196"/>
      <c r="I16" s="205"/>
      <c r="J16" s="247"/>
      <c r="K16" s="248">
        <v>11</v>
      </c>
      <c r="L16" s="210"/>
      <c r="M16" s="196"/>
      <c r="N16" s="196"/>
      <c r="O16" s="196"/>
      <c r="P16" s="196"/>
      <c r="Q16" s="209"/>
      <c r="R16" s="210">
        <v>0.4</v>
      </c>
      <c r="S16" s="196">
        <v>0.4</v>
      </c>
      <c r="T16" s="215">
        <v>0.4</v>
      </c>
      <c r="U16" s="205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276" t="s">
        <v>133</v>
      </c>
      <c r="D17" s="240" t="s">
        <v>371</v>
      </c>
      <c r="E17" s="185"/>
      <c r="F17" s="185"/>
      <c r="G17" s="185"/>
      <c r="H17" s="185"/>
      <c r="I17" s="206"/>
      <c r="J17" s="253"/>
      <c r="K17" s="243">
        <v>12</v>
      </c>
      <c r="L17" s="212"/>
      <c r="M17" s="185"/>
      <c r="N17" s="185"/>
      <c r="O17" s="185"/>
      <c r="P17" s="185"/>
      <c r="Q17" s="211"/>
      <c r="R17" s="212" t="s">
        <v>251</v>
      </c>
      <c r="S17" s="185" t="s">
        <v>251</v>
      </c>
      <c r="T17" s="185" t="s">
        <v>251</v>
      </c>
      <c r="U17" s="206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276" t="s">
        <v>195</v>
      </c>
      <c r="D18" s="240" t="s">
        <v>406</v>
      </c>
      <c r="E18" s="185"/>
      <c r="F18" s="185"/>
      <c r="G18" s="185"/>
      <c r="H18" s="185"/>
      <c r="I18" s="206"/>
      <c r="J18" s="247"/>
      <c r="K18" s="243">
        <v>13</v>
      </c>
      <c r="L18" s="212"/>
      <c r="M18" s="185"/>
      <c r="N18" s="185"/>
      <c r="O18" s="185"/>
      <c r="P18" s="185"/>
      <c r="Q18" s="211"/>
      <c r="R18" s="212" t="s">
        <v>252</v>
      </c>
      <c r="S18" s="185" t="s">
        <v>252</v>
      </c>
      <c r="T18" s="185" t="s">
        <v>252</v>
      </c>
      <c r="U18" s="206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276" t="s">
        <v>135</v>
      </c>
      <c r="D19" s="240" t="s">
        <v>246</v>
      </c>
      <c r="E19" s="185"/>
      <c r="F19" s="185"/>
      <c r="G19" s="185"/>
      <c r="H19" s="185"/>
      <c r="I19" s="206"/>
      <c r="J19" s="245"/>
      <c r="K19" s="243">
        <v>14</v>
      </c>
      <c r="L19" s="212"/>
      <c r="M19" s="185"/>
      <c r="N19" s="185"/>
      <c r="O19" s="185"/>
      <c r="P19" s="185"/>
      <c r="Q19" s="211"/>
      <c r="R19" s="212" t="s">
        <v>246</v>
      </c>
      <c r="S19" s="185" t="s">
        <v>246</v>
      </c>
      <c r="T19" s="185" t="s">
        <v>246</v>
      </c>
      <c r="U19" s="206">
        <f t="shared" si="0"/>
        <v>1</v>
      </c>
      <c r="W19" s="319"/>
    </row>
    <row r="20" spans="1:23" ht="14.25" customHeight="1" thickBot="1">
      <c r="A20" s="8">
        <v>15</v>
      </c>
      <c r="B20" s="35" t="s">
        <v>84</v>
      </c>
      <c r="C20" s="274" t="s">
        <v>131</v>
      </c>
      <c r="D20" s="262" t="s">
        <v>407</v>
      </c>
      <c r="E20" s="199"/>
      <c r="F20" s="199"/>
      <c r="G20" s="199"/>
      <c r="H20" s="199"/>
      <c r="I20" s="204"/>
      <c r="J20" s="244"/>
      <c r="K20" s="246">
        <v>15</v>
      </c>
      <c r="L20" s="214"/>
      <c r="M20" s="199"/>
      <c r="N20" s="199"/>
      <c r="O20" s="199"/>
      <c r="P20" s="199"/>
      <c r="Q20" s="213"/>
      <c r="R20" s="214" t="s">
        <v>250</v>
      </c>
      <c r="S20" s="199" t="s">
        <v>250</v>
      </c>
      <c r="T20" s="199" t="s">
        <v>250</v>
      </c>
      <c r="U20" s="204">
        <f t="shared" si="0"/>
        <v>1</v>
      </c>
      <c r="W20" s="27">
        <v>15</v>
      </c>
    </row>
    <row r="21" spans="1:23" ht="26.85" customHeight="1">
      <c r="A21" s="10">
        <v>16</v>
      </c>
      <c r="B21" s="81" t="s">
        <v>85</v>
      </c>
      <c r="C21" s="275" t="s">
        <v>136</v>
      </c>
      <c r="D21" s="259" t="s">
        <v>409</v>
      </c>
      <c r="E21" s="196"/>
      <c r="F21" s="196"/>
      <c r="G21" s="196"/>
      <c r="H21" s="196"/>
      <c r="I21" s="205"/>
      <c r="J21" s="244"/>
      <c r="K21" s="248">
        <v>16</v>
      </c>
      <c r="L21" s="210"/>
      <c r="M21" s="196"/>
      <c r="N21" s="196"/>
      <c r="O21" s="196"/>
      <c r="P21" s="196"/>
      <c r="Q21" s="209"/>
      <c r="R21" s="210" t="s">
        <v>244</v>
      </c>
      <c r="S21" s="196" t="s">
        <v>244</v>
      </c>
      <c r="T21" s="196" t="s">
        <v>244</v>
      </c>
      <c r="U21" s="205">
        <f t="shared" si="0"/>
        <v>1</v>
      </c>
      <c r="W21" s="318" t="s">
        <v>167</v>
      </c>
    </row>
    <row r="22" spans="1:23" ht="14.25" customHeight="1">
      <c r="A22" s="11">
        <v>17</v>
      </c>
      <c r="B22" s="49" t="s">
        <v>86</v>
      </c>
      <c r="C22" s="276" t="s">
        <v>137</v>
      </c>
      <c r="D22" s="240" t="s">
        <v>400</v>
      </c>
      <c r="E22" s="185"/>
      <c r="F22" s="185"/>
      <c r="G22" s="185"/>
      <c r="H22" s="185"/>
      <c r="I22" s="206"/>
      <c r="J22" s="244"/>
      <c r="K22" s="243">
        <v>17</v>
      </c>
      <c r="L22" s="212"/>
      <c r="M22" s="185"/>
      <c r="N22" s="185"/>
      <c r="O22" s="185"/>
      <c r="P22" s="185"/>
      <c r="Q22" s="211"/>
      <c r="R22" s="212" t="s">
        <v>253</v>
      </c>
      <c r="S22" s="185" t="s">
        <v>253</v>
      </c>
      <c r="T22" s="185" t="s">
        <v>253</v>
      </c>
      <c r="U22" s="206">
        <f t="shared" si="0"/>
        <v>1</v>
      </c>
      <c r="W22" s="319"/>
    </row>
    <row r="23" spans="1:23" ht="14.25" customHeight="1" thickBot="1">
      <c r="A23" s="11">
        <v>18</v>
      </c>
      <c r="B23" s="49" t="s">
        <v>87</v>
      </c>
      <c r="C23" s="276" t="s">
        <v>7</v>
      </c>
      <c r="D23" s="240" t="s">
        <v>390</v>
      </c>
      <c r="E23" s="185"/>
      <c r="F23" s="185"/>
      <c r="G23" s="185"/>
      <c r="H23" s="185"/>
      <c r="I23" s="206"/>
      <c r="J23" s="244"/>
      <c r="K23" s="243">
        <v>18</v>
      </c>
      <c r="L23" s="212"/>
      <c r="M23" s="185"/>
      <c r="N23" s="185"/>
      <c r="O23" s="185"/>
      <c r="P23" s="185"/>
      <c r="Q23" s="211"/>
      <c r="R23" s="212" t="s">
        <v>245</v>
      </c>
      <c r="S23" s="185" t="s">
        <v>245</v>
      </c>
      <c r="T23" s="185" t="s">
        <v>245</v>
      </c>
      <c r="U23" s="206">
        <f t="shared" si="0"/>
        <v>1</v>
      </c>
      <c r="W23" s="320"/>
    </row>
    <row r="24" spans="1:23" ht="14.25" customHeight="1">
      <c r="A24" s="11">
        <v>19</v>
      </c>
      <c r="B24" s="49" t="s">
        <v>88</v>
      </c>
      <c r="C24" s="276" t="s">
        <v>7</v>
      </c>
      <c r="D24" s="240" t="s">
        <v>390</v>
      </c>
      <c r="E24" s="185"/>
      <c r="F24" s="185"/>
      <c r="G24" s="185"/>
      <c r="H24" s="185"/>
      <c r="I24" s="206"/>
      <c r="J24" s="244"/>
      <c r="K24" s="243">
        <v>19</v>
      </c>
      <c r="L24" s="212"/>
      <c r="M24" s="185"/>
      <c r="N24" s="185"/>
      <c r="O24" s="185"/>
      <c r="P24" s="185"/>
      <c r="Q24" s="211"/>
      <c r="R24" s="212" t="s">
        <v>245</v>
      </c>
      <c r="S24" s="185" t="s">
        <v>245</v>
      </c>
      <c r="T24" s="185" t="s">
        <v>245</v>
      </c>
      <c r="U24" s="206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274" t="s">
        <v>129</v>
      </c>
      <c r="D25" s="262" t="s">
        <v>390</v>
      </c>
      <c r="E25" s="199"/>
      <c r="F25" s="199"/>
      <c r="G25" s="199"/>
      <c r="H25" s="199"/>
      <c r="I25" s="204"/>
      <c r="J25" s="244"/>
      <c r="K25" s="246">
        <v>20</v>
      </c>
      <c r="L25" s="214"/>
      <c r="M25" s="199"/>
      <c r="N25" s="199"/>
      <c r="O25" s="199"/>
      <c r="P25" s="199"/>
      <c r="Q25" s="213"/>
      <c r="R25" s="214" t="s">
        <v>245</v>
      </c>
      <c r="S25" s="199" t="s">
        <v>245</v>
      </c>
      <c r="T25" s="199" t="s">
        <v>245</v>
      </c>
      <c r="U25" s="204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275" t="s">
        <v>139</v>
      </c>
      <c r="D26" s="259" t="s">
        <v>258</v>
      </c>
      <c r="E26" s="196"/>
      <c r="F26" s="196"/>
      <c r="G26" s="192">
        <v>0.08</v>
      </c>
      <c r="H26" s="196"/>
      <c r="I26" s="205"/>
      <c r="J26" s="253"/>
      <c r="K26" s="248">
        <v>21</v>
      </c>
      <c r="L26" s="210">
        <v>7.0000000000000007E-2</v>
      </c>
      <c r="M26" s="196"/>
      <c r="N26" s="196"/>
      <c r="O26" s="192">
        <v>0.1</v>
      </c>
      <c r="P26" s="196"/>
      <c r="Q26" s="209"/>
      <c r="R26" s="264">
        <v>0.1</v>
      </c>
      <c r="S26" s="196" t="s">
        <v>258</v>
      </c>
      <c r="T26" s="192">
        <v>6.25E-2</v>
      </c>
      <c r="U26" s="205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276" t="s">
        <v>137</v>
      </c>
      <c r="D27" s="240" t="s">
        <v>253</v>
      </c>
      <c r="E27" s="185"/>
      <c r="F27" s="185"/>
      <c r="G27" s="185" t="s">
        <v>253</v>
      </c>
      <c r="H27" s="185"/>
      <c r="I27" s="206"/>
      <c r="J27" s="244"/>
      <c r="K27" s="243">
        <v>22</v>
      </c>
      <c r="L27" s="212" t="s">
        <v>253</v>
      </c>
      <c r="M27" s="185"/>
      <c r="N27" s="185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206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276" t="s">
        <v>197</v>
      </c>
      <c r="D28" s="240" t="s">
        <v>245</v>
      </c>
      <c r="E28" s="185"/>
      <c r="F28" s="185"/>
      <c r="G28" s="185" t="s">
        <v>245</v>
      </c>
      <c r="H28" s="185"/>
      <c r="I28" s="206"/>
      <c r="J28" s="244"/>
      <c r="K28" s="243">
        <v>23</v>
      </c>
      <c r="L28" s="212" t="s">
        <v>245</v>
      </c>
      <c r="M28" s="185"/>
      <c r="N28" s="185"/>
      <c r="O28" s="185" t="s">
        <v>245</v>
      </c>
      <c r="P28" s="185"/>
      <c r="Q28" s="211"/>
      <c r="R28" s="212" t="s">
        <v>245</v>
      </c>
      <c r="S28" s="185" t="s">
        <v>245</v>
      </c>
      <c r="T28" s="185" t="s">
        <v>245</v>
      </c>
      <c r="U28" s="206">
        <f t="shared" si="0"/>
        <v>4</v>
      </c>
      <c r="W28" s="318" t="s">
        <v>298</v>
      </c>
    </row>
    <row r="29" spans="1:23" ht="14.25" customHeight="1" thickBot="1">
      <c r="A29" s="11">
        <v>24</v>
      </c>
      <c r="B29" s="49" t="s">
        <v>92</v>
      </c>
      <c r="C29" s="276" t="s">
        <v>207</v>
      </c>
      <c r="D29" s="240" t="s">
        <v>259</v>
      </c>
      <c r="E29" s="185"/>
      <c r="F29" s="185"/>
      <c r="G29" s="185" t="s">
        <v>259</v>
      </c>
      <c r="H29" s="185"/>
      <c r="I29" s="206"/>
      <c r="J29" s="244"/>
      <c r="K29" s="243">
        <v>24</v>
      </c>
      <c r="L29" s="212" t="s">
        <v>259</v>
      </c>
      <c r="M29" s="185"/>
      <c r="N29" s="185"/>
      <c r="O29" s="185" t="s">
        <v>259</v>
      </c>
      <c r="P29" s="185"/>
      <c r="Q29" s="211"/>
      <c r="R29" s="212" t="s">
        <v>259</v>
      </c>
      <c r="S29" s="185" t="s">
        <v>259</v>
      </c>
      <c r="T29" s="185" t="s">
        <v>259</v>
      </c>
      <c r="U29" s="206">
        <f t="shared" si="0"/>
        <v>4</v>
      </c>
      <c r="W29" s="320" t="e">
        <f>SUM(G29:L29,O29:T29)/X29</f>
        <v>#DIV/0!</v>
      </c>
    </row>
    <row r="30" spans="1:23" ht="14.25" customHeight="1">
      <c r="A30" s="8">
        <v>25</v>
      </c>
      <c r="B30" s="35" t="s">
        <v>93</v>
      </c>
      <c r="C30" s="274" t="s">
        <v>140</v>
      </c>
      <c r="D30" s="262" t="s">
        <v>245</v>
      </c>
      <c r="E30" s="199"/>
      <c r="F30" s="199"/>
      <c r="G30" s="199" t="s">
        <v>245</v>
      </c>
      <c r="H30" s="199"/>
      <c r="I30" s="204"/>
      <c r="J30" s="244"/>
      <c r="K30" s="246">
        <v>25</v>
      </c>
      <c r="L30" s="214" t="s">
        <v>245</v>
      </c>
      <c r="M30" s="199"/>
      <c r="N30" s="199"/>
      <c r="O30" s="199" t="s">
        <v>245</v>
      </c>
      <c r="P30" s="199"/>
      <c r="Q30" s="213"/>
      <c r="R30" s="214" t="s">
        <v>245</v>
      </c>
      <c r="S30" s="199" t="s">
        <v>245</v>
      </c>
      <c r="T30" s="195" t="s">
        <v>245</v>
      </c>
      <c r="U30" s="204">
        <f t="shared" si="0"/>
        <v>4</v>
      </c>
      <c r="W30" s="337" t="s">
        <v>182</v>
      </c>
    </row>
    <row r="31" spans="1:23" ht="14.25" customHeight="1" thickBot="1">
      <c r="A31" s="10">
        <v>26</v>
      </c>
      <c r="B31" s="42" t="s">
        <v>176</v>
      </c>
      <c r="C31" s="275" t="s">
        <v>129</v>
      </c>
      <c r="D31" s="259" t="s">
        <v>245</v>
      </c>
      <c r="E31" s="196"/>
      <c r="F31" s="196"/>
      <c r="G31" s="196" t="s">
        <v>245</v>
      </c>
      <c r="H31" s="196"/>
      <c r="I31" s="205"/>
      <c r="J31" s="244"/>
      <c r="K31" s="248">
        <v>26</v>
      </c>
      <c r="L31" s="210" t="s">
        <v>245</v>
      </c>
      <c r="M31" s="196"/>
      <c r="N31" s="196"/>
      <c r="O31" s="196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205">
        <f t="shared" si="0"/>
        <v>4</v>
      </c>
      <c r="W31" s="328"/>
    </row>
    <row r="32" spans="1:23" ht="14.25" customHeight="1">
      <c r="A32" s="11">
        <v>27</v>
      </c>
      <c r="B32" s="49" t="s">
        <v>94</v>
      </c>
      <c r="C32" s="276" t="s">
        <v>140</v>
      </c>
      <c r="D32" s="240" t="s">
        <v>245</v>
      </c>
      <c r="E32" s="185"/>
      <c r="F32" s="185"/>
      <c r="G32" s="185" t="s">
        <v>245</v>
      </c>
      <c r="H32" s="185"/>
      <c r="I32" s="206"/>
      <c r="J32" s="244"/>
      <c r="K32" s="243">
        <v>27</v>
      </c>
      <c r="L32" s="212" t="s">
        <v>245</v>
      </c>
      <c r="M32" s="185"/>
      <c r="N32" s="185"/>
      <c r="O32" s="185" t="s">
        <v>245</v>
      </c>
      <c r="P32" s="185"/>
      <c r="Q32" s="211"/>
      <c r="R32" s="212" t="s">
        <v>245</v>
      </c>
      <c r="S32" s="185" t="s">
        <v>245</v>
      </c>
      <c r="T32" s="194" t="s">
        <v>245</v>
      </c>
      <c r="U32" s="206">
        <f t="shared" si="0"/>
        <v>4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276" t="s">
        <v>207</v>
      </c>
      <c r="D33" s="240" t="s">
        <v>259</v>
      </c>
      <c r="E33" s="185"/>
      <c r="F33" s="185"/>
      <c r="G33" s="185" t="s">
        <v>259</v>
      </c>
      <c r="H33" s="185"/>
      <c r="I33" s="206"/>
      <c r="J33" s="253"/>
      <c r="K33" s="243">
        <v>28</v>
      </c>
      <c r="L33" s="212" t="s">
        <v>259</v>
      </c>
      <c r="M33" s="185"/>
      <c r="N33" s="185"/>
      <c r="O33" s="185" t="s">
        <v>259</v>
      </c>
      <c r="P33" s="185"/>
      <c r="Q33" s="211"/>
      <c r="R33" s="212" t="s">
        <v>259</v>
      </c>
      <c r="S33" s="185" t="s">
        <v>259</v>
      </c>
      <c r="T33" s="185" t="s">
        <v>259</v>
      </c>
      <c r="U33" s="206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276" t="s">
        <v>138</v>
      </c>
      <c r="D34" s="240" t="s">
        <v>245</v>
      </c>
      <c r="E34" s="185"/>
      <c r="F34" s="185"/>
      <c r="G34" s="185" t="s">
        <v>245</v>
      </c>
      <c r="H34" s="185"/>
      <c r="I34" s="206"/>
      <c r="J34" s="244"/>
      <c r="K34" s="243">
        <v>29</v>
      </c>
      <c r="L34" s="212" t="s">
        <v>245</v>
      </c>
      <c r="M34" s="185"/>
      <c r="N34" s="185"/>
      <c r="O34" s="185" t="s">
        <v>245</v>
      </c>
      <c r="P34" s="185"/>
      <c r="Q34" s="211"/>
      <c r="R34" s="212" t="s">
        <v>245</v>
      </c>
      <c r="S34" s="185" t="s">
        <v>245</v>
      </c>
      <c r="T34" s="281" t="s">
        <v>245</v>
      </c>
      <c r="U34" s="206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274" t="s">
        <v>142</v>
      </c>
      <c r="D35" s="262" t="s">
        <v>245</v>
      </c>
      <c r="E35" s="199"/>
      <c r="F35" s="199"/>
      <c r="G35" s="199" t="s">
        <v>245</v>
      </c>
      <c r="H35" s="199"/>
      <c r="I35" s="204"/>
      <c r="J35" s="244"/>
      <c r="K35" s="246">
        <v>30</v>
      </c>
      <c r="L35" s="214" t="s">
        <v>245</v>
      </c>
      <c r="M35" s="199"/>
      <c r="N35" s="199"/>
      <c r="O35" s="199" t="s">
        <v>245</v>
      </c>
      <c r="P35" s="199"/>
      <c r="Q35" s="213"/>
      <c r="R35" s="214" t="s">
        <v>245</v>
      </c>
      <c r="S35" s="199" t="s">
        <v>245</v>
      </c>
      <c r="T35" s="199" t="s">
        <v>245</v>
      </c>
      <c r="U35" s="204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275" t="s">
        <v>143</v>
      </c>
      <c r="D36" s="259" t="s">
        <v>260</v>
      </c>
      <c r="E36" s="196"/>
      <c r="F36" s="196"/>
      <c r="G36" s="196" t="s">
        <v>260</v>
      </c>
      <c r="H36" s="196"/>
      <c r="I36" s="205"/>
      <c r="J36" s="244"/>
      <c r="K36" s="248">
        <v>31</v>
      </c>
      <c r="L36" s="210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205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276" t="s">
        <v>134</v>
      </c>
      <c r="D37" s="240" t="s">
        <v>411</v>
      </c>
      <c r="E37" s="185"/>
      <c r="F37" s="185"/>
      <c r="G37" s="185"/>
      <c r="H37" s="185"/>
      <c r="I37" s="206"/>
      <c r="J37" s="253"/>
      <c r="K37" s="243">
        <v>32</v>
      </c>
      <c r="L37" s="212"/>
      <c r="M37" s="185"/>
      <c r="N37" s="185"/>
      <c r="O37" s="185"/>
      <c r="P37" s="185"/>
      <c r="Q37" s="211"/>
      <c r="R37" s="212" t="s">
        <v>254</v>
      </c>
      <c r="S37" s="185" t="s">
        <v>254</v>
      </c>
      <c r="T37" s="185" t="s">
        <v>254</v>
      </c>
      <c r="U37" s="206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276" t="s">
        <v>198</v>
      </c>
      <c r="D38" s="240" t="s">
        <v>412</v>
      </c>
      <c r="E38" s="185"/>
      <c r="F38" s="185"/>
      <c r="G38" s="185" t="s">
        <v>412</v>
      </c>
      <c r="H38" s="185"/>
      <c r="I38" s="206"/>
      <c r="J38" s="253"/>
      <c r="K38" s="243">
        <v>33</v>
      </c>
      <c r="L38" s="212" t="s">
        <v>412</v>
      </c>
      <c r="M38" s="185"/>
      <c r="N38" s="185"/>
      <c r="O38" s="185" t="s">
        <v>412</v>
      </c>
      <c r="P38" s="185"/>
      <c r="Q38" s="211"/>
      <c r="R38" s="212" t="s">
        <v>255</v>
      </c>
      <c r="S38" s="185" t="s">
        <v>255</v>
      </c>
      <c r="T38" s="185" t="s">
        <v>255</v>
      </c>
      <c r="U38" s="206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276" t="s">
        <v>144</v>
      </c>
      <c r="D39" s="240">
        <v>0.05</v>
      </c>
      <c r="E39" s="185"/>
      <c r="F39" s="185"/>
      <c r="G39" s="185">
        <v>7.0000000000000007E-2</v>
      </c>
      <c r="H39" s="185"/>
      <c r="I39" s="206"/>
      <c r="J39" s="253"/>
      <c r="K39" s="243">
        <v>34</v>
      </c>
      <c r="L39" s="271">
        <v>0.04</v>
      </c>
      <c r="M39" s="185"/>
      <c r="N39" s="185"/>
      <c r="O39" s="185" t="s">
        <v>261</v>
      </c>
      <c r="P39" s="185"/>
      <c r="Q39" s="211"/>
      <c r="R39" s="271">
        <v>7.0000000000000007E-2</v>
      </c>
      <c r="S39" s="185" t="s">
        <v>261</v>
      </c>
      <c r="T39" s="221">
        <v>0.04</v>
      </c>
      <c r="U39" s="206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274" t="s">
        <v>134</v>
      </c>
      <c r="D40" s="262" t="s">
        <v>411</v>
      </c>
      <c r="E40" s="199"/>
      <c r="F40" s="199"/>
      <c r="G40" s="199"/>
      <c r="H40" s="199"/>
      <c r="I40" s="204"/>
      <c r="J40" s="253"/>
      <c r="K40" s="246">
        <v>35</v>
      </c>
      <c r="L40" s="214"/>
      <c r="M40" s="199"/>
      <c r="N40" s="199"/>
      <c r="O40" s="199"/>
      <c r="P40" s="199"/>
      <c r="Q40" s="213"/>
      <c r="R40" s="214" t="s">
        <v>254</v>
      </c>
      <c r="S40" s="199" t="s">
        <v>254</v>
      </c>
      <c r="T40" s="199" t="s">
        <v>254</v>
      </c>
      <c r="U40" s="204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275" t="s">
        <v>145</v>
      </c>
      <c r="D41" s="259">
        <v>6</v>
      </c>
      <c r="E41" s="196"/>
      <c r="F41" s="196"/>
      <c r="G41" s="196">
        <v>6</v>
      </c>
      <c r="H41" s="196"/>
      <c r="I41" s="205"/>
      <c r="J41" s="247"/>
      <c r="K41" s="248">
        <v>36</v>
      </c>
      <c r="L41" s="210">
        <v>6</v>
      </c>
      <c r="M41" s="196"/>
      <c r="N41" s="196"/>
      <c r="O41" s="196">
        <v>6</v>
      </c>
      <c r="P41" s="196"/>
      <c r="Q41" s="209"/>
      <c r="R41" s="210">
        <v>6</v>
      </c>
      <c r="S41" s="196">
        <v>6</v>
      </c>
      <c r="T41" s="196">
        <v>6</v>
      </c>
      <c r="U41" s="205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276" t="s">
        <v>131</v>
      </c>
      <c r="D42" s="240" t="s">
        <v>407</v>
      </c>
      <c r="E42" s="185"/>
      <c r="F42" s="185"/>
      <c r="G42" s="185"/>
      <c r="H42" s="185"/>
      <c r="I42" s="206"/>
      <c r="J42" s="244"/>
      <c r="K42" s="243">
        <v>37</v>
      </c>
      <c r="L42" s="212"/>
      <c r="M42" s="185"/>
      <c r="N42" s="185"/>
      <c r="O42" s="185"/>
      <c r="P42" s="185"/>
      <c r="Q42" s="211"/>
      <c r="R42" s="212" t="s">
        <v>250</v>
      </c>
      <c r="S42" s="185" t="s">
        <v>250</v>
      </c>
      <c r="T42" s="185" t="s">
        <v>250</v>
      </c>
      <c r="U42" s="206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276" t="s">
        <v>199</v>
      </c>
      <c r="D43" s="240">
        <v>7.3</v>
      </c>
      <c r="E43" s="185">
        <v>7.7</v>
      </c>
      <c r="F43" s="185">
        <v>7.5</v>
      </c>
      <c r="G43" s="185">
        <v>7.9</v>
      </c>
      <c r="H43" s="185">
        <v>8.1</v>
      </c>
      <c r="I43" s="277">
        <v>8.1</v>
      </c>
      <c r="J43" s="247"/>
      <c r="K43" s="243">
        <v>38</v>
      </c>
      <c r="L43" s="212">
        <v>7.7</v>
      </c>
      <c r="M43" s="185">
        <v>7.7</v>
      </c>
      <c r="N43" s="185">
        <v>7.7</v>
      </c>
      <c r="O43" s="225">
        <v>7.7</v>
      </c>
      <c r="P43" s="185">
        <v>7.8</v>
      </c>
      <c r="Q43" s="211">
        <v>7.8</v>
      </c>
      <c r="R43" s="227">
        <v>8.1</v>
      </c>
      <c r="S43" s="225">
        <v>7.3</v>
      </c>
      <c r="T43" s="225">
        <v>7.75</v>
      </c>
      <c r="U43" s="206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276" t="s">
        <v>146</v>
      </c>
      <c r="D44" s="240">
        <v>24</v>
      </c>
      <c r="E44" s="185"/>
      <c r="F44" s="185"/>
      <c r="G44" s="185">
        <v>25</v>
      </c>
      <c r="H44" s="185"/>
      <c r="I44" s="206"/>
      <c r="J44" s="247"/>
      <c r="K44" s="243">
        <v>39</v>
      </c>
      <c r="L44" s="212">
        <v>29</v>
      </c>
      <c r="M44" s="185"/>
      <c r="N44" s="185"/>
      <c r="O44" s="185">
        <v>30</v>
      </c>
      <c r="P44" s="185"/>
      <c r="Q44" s="211"/>
      <c r="R44" s="223">
        <v>30</v>
      </c>
      <c r="S44" s="224">
        <v>24</v>
      </c>
      <c r="T44" s="196">
        <v>27</v>
      </c>
      <c r="U44" s="206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274" t="s">
        <v>147</v>
      </c>
      <c r="D45" s="262">
        <v>70</v>
      </c>
      <c r="E45" s="199"/>
      <c r="F45" s="199"/>
      <c r="G45" s="199">
        <v>78</v>
      </c>
      <c r="H45" s="199"/>
      <c r="I45" s="204"/>
      <c r="J45" s="250"/>
      <c r="K45" s="246">
        <v>40</v>
      </c>
      <c r="L45" s="214">
        <v>82</v>
      </c>
      <c r="M45" s="199"/>
      <c r="N45" s="199"/>
      <c r="O45" s="199">
        <v>85</v>
      </c>
      <c r="P45" s="199"/>
      <c r="Q45" s="213"/>
      <c r="R45" s="228">
        <f>MAX(D45:I45,L45:Q45)</f>
        <v>85</v>
      </c>
      <c r="S45" s="202">
        <f>MIN(D45:I45,L45:Q45)</f>
        <v>70</v>
      </c>
      <c r="T45" s="202">
        <f>AVERAGE(D45:I45,L45:Q45)</f>
        <v>78.75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275" t="s">
        <v>141</v>
      </c>
      <c r="D46" s="259" t="s">
        <v>412</v>
      </c>
      <c r="E46" s="196"/>
      <c r="F46" s="196"/>
      <c r="G46" s="196"/>
      <c r="H46" s="196"/>
      <c r="I46" s="205"/>
      <c r="J46" s="253"/>
      <c r="K46" s="248">
        <v>41</v>
      </c>
      <c r="L46" s="210"/>
      <c r="M46" s="196"/>
      <c r="N46" s="196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205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276" t="s">
        <v>148</v>
      </c>
      <c r="D47" s="240" t="s">
        <v>247</v>
      </c>
      <c r="E47" s="185"/>
      <c r="F47" s="185"/>
      <c r="G47" s="185" t="s">
        <v>247</v>
      </c>
      <c r="H47" s="185"/>
      <c r="I47" s="206"/>
      <c r="J47" s="242"/>
      <c r="K47" s="243">
        <v>42</v>
      </c>
      <c r="L47" s="212" t="s">
        <v>247</v>
      </c>
      <c r="M47" s="185"/>
      <c r="N47" s="185"/>
      <c r="O47" s="185" t="s">
        <v>247</v>
      </c>
      <c r="P47" s="185"/>
      <c r="Q47" s="211"/>
      <c r="R47" s="212" t="s">
        <v>247</v>
      </c>
      <c r="S47" s="185" t="s">
        <v>247</v>
      </c>
      <c r="T47" s="185" t="s">
        <v>247</v>
      </c>
      <c r="U47" s="206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276" t="s">
        <v>200</v>
      </c>
      <c r="D48" s="240" t="s">
        <v>247</v>
      </c>
      <c r="E48" s="185"/>
      <c r="F48" s="185"/>
      <c r="G48" s="185" t="s">
        <v>247</v>
      </c>
      <c r="H48" s="185"/>
      <c r="I48" s="206"/>
      <c r="J48" s="242"/>
      <c r="K48" s="243">
        <v>43</v>
      </c>
      <c r="L48" s="212" t="s">
        <v>247</v>
      </c>
      <c r="M48" s="185"/>
      <c r="N48" s="185"/>
      <c r="O48" s="185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206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276" t="s">
        <v>137</v>
      </c>
      <c r="D49" s="240">
        <v>4.0000000000000001E-3</v>
      </c>
      <c r="E49" s="185"/>
      <c r="F49" s="185"/>
      <c r="G49" s="185"/>
      <c r="H49" s="185"/>
      <c r="I49" s="206"/>
      <c r="J49" s="244"/>
      <c r="K49" s="243">
        <v>44</v>
      </c>
      <c r="L49" s="212"/>
      <c r="M49" s="185"/>
      <c r="N49" s="185"/>
      <c r="O49" s="185"/>
      <c r="P49" s="185"/>
      <c r="Q49" s="211"/>
      <c r="R49" s="212">
        <v>4.0000000000000001E-3</v>
      </c>
      <c r="S49" s="185">
        <v>4.0000000000000001E-3</v>
      </c>
      <c r="T49" s="185">
        <v>4.0000000000000001E-3</v>
      </c>
      <c r="U49" s="206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274" t="s">
        <v>149</v>
      </c>
      <c r="D50" s="262" t="s">
        <v>414</v>
      </c>
      <c r="E50" s="199"/>
      <c r="F50" s="199"/>
      <c r="G50" s="199"/>
      <c r="H50" s="199"/>
      <c r="I50" s="204"/>
      <c r="J50" s="245"/>
      <c r="K50" s="246">
        <v>45</v>
      </c>
      <c r="L50" s="214"/>
      <c r="M50" s="199"/>
      <c r="N50" s="199"/>
      <c r="O50" s="199"/>
      <c r="P50" s="199"/>
      <c r="Q50" s="213"/>
      <c r="R50" s="214" t="s">
        <v>256</v>
      </c>
      <c r="S50" s="199" t="s">
        <v>256</v>
      </c>
      <c r="T50" s="199" t="s">
        <v>256</v>
      </c>
      <c r="U50" s="204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275" t="s">
        <v>150</v>
      </c>
      <c r="D51" s="259">
        <v>0.2</v>
      </c>
      <c r="E51" s="196">
        <v>0.2</v>
      </c>
      <c r="F51" s="196">
        <v>0.2</v>
      </c>
      <c r="G51" s="196">
        <v>0.2</v>
      </c>
      <c r="H51" s="196">
        <v>0.3</v>
      </c>
      <c r="I51" s="205">
        <v>0.2</v>
      </c>
      <c r="J51" s="247"/>
      <c r="K51" s="248">
        <v>46</v>
      </c>
      <c r="L51" s="210">
        <v>0.2</v>
      </c>
      <c r="M51" s="196">
        <v>0.2</v>
      </c>
      <c r="N51" s="196">
        <v>0.2</v>
      </c>
      <c r="O51" s="196">
        <v>0.1</v>
      </c>
      <c r="P51" s="196">
        <v>0.1</v>
      </c>
      <c r="Q51" s="209">
        <v>0.1</v>
      </c>
      <c r="R51" s="186">
        <f>MAX(D51:I51,L51:Q51)</f>
        <v>0.3</v>
      </c>
      <c r="S51" s="196">
        <f>MIN(D51:I51,L51:Q51)</f>
        <v>0.1</v>
      </c>
      <c r="T51" s="215">
        <f>AVERAGE(D51:I51,L51:Q51)</f>
        <v>0.18333333333333335</v>
      </c>
      <c r="U51" s="205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276" t="s">
        <v>151</v>
      </c>
      <c r="D52" s="265">
        <v>7</v>
      </c>
      <c r="E52" s="185">
        <v>7.2</v>
      </c>
      <c r="F52" s="185">
        <v>7.4</v>
      </c>
      <c r="G52" s="185">
        <v>7.4</v>
      </c>
      <c r="H52" s="185">
        <v>7.3</v>
      </c>
      <c r="I52" s="206">
        <v>7.3</v>
      </c>
      <c r="J52" s="247"/>
      <c r="K52" s="243">
        <v>47</v>
      </c>
      <c r="L52" s="212">
        <v>7.3</v>
      </c>
      <c r="M52" s="185">
        <v>7.2</v>
      </c>
      <c r="N52" s="185">
        <v>7.2</v>
      </c>
      <c r="O52" s="185">
        <v>7.3</v>
      </c>
      <c r="P52" s="185">
        <v>7.4</v>
      </c>
      <c r="Q52" s="211">
        <v>7.4</v>
      </c>
      <c r="R52" s="241">
        <f>MAX(D52:I52,L52:Q52)</f>
        <v>7.4</v>
      </c>
      <c r="S52" s="225">
        <f>MIN(D52:I52,L52:Q52)</f>
        <v>7</v>
      </c>
      <c r="T52" s="238">
        <f>AVERAGE(D52:I52,L52:Q52)</f>
        <v>7.2833333333333341</v>
      </c>
      <c r="U52" s="206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276" t="s">
        <v>201</v>
      </c>
      <c r="D53" s="240" t="s">
        <v>572</v>
      </c>
      <c r="E53" s="185" t="s">
        <v>572</v>
      </c>
      <c r="F53" s="185" t="s">
        <v>572</v>
      </c>
      <c r="G53" s="185" t="s">
        <v>572</v>
      </c>
      <c r="H53" s="185" t="s">
        <v>572</v>
      </c>
      <c r="I53" s="206" t="s">
        <v>572</v>
      </c>
      <c r="J53" s="249"/>
      <c r="K53" s="243">
        <v>48</v>
      </c>
      <c r="L53" s="212" t="s">
        <v>572</v>
      </c>
      <c r="M53" s="185" t="s">
        <v>572</v>
      </c>
      <c r="N53" s="185" t="s">
        <v>572</v>
      </c>
      <c r="O53" s="185" t="s">
        <v>572</v>
      </c>
      <c r="P53" s="185" t="s">
        <v>572</v>
      </c>
      <c r="Q53" s="211" t="s">
        <v>572</v>
      </c>
      <c r="R53" s="212" t="s">
        <v>572</v>
      </c>
      <c r="S53" s="196" t="s">
        <v>572</v>
      </c>
      <c r="T53" s="185" t="s">
        <v>572</v>
      </c>
      <c r="U53" s="206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276" t="s">
        <v>152</v>
      </c>
      <c r="D54" s="240" t="s">
        <v>572</v>
      </c>
      <c r="E54" s="185" t="s">
        <v>572</v>
      </c>
      <c r="F54" s="185" t="s">
        <v>572</v>
      </c>
      <c r="G54" s="185" t="s">
        <v>572</v>
      </c>
      <c r="H54" s="185" t="s">
        <v>572</v>
      </c>
      <c r="I54" s="206" t="s">
        <v>572</v>
      </c>
      <c r="J54" s="249"/>
      <c r="K54" s="243">
        <v>49</v>
      </c>
      <c r="L54" s="212" t="s">
        <v>572</v>
      </c>
      <c r="M54" s="185" t="s">
        <v>572</v>
      </c>
      <c r="N54" s="185" t="s">
        <v>572</v>
      </c>
      <c r="O54" s="185" t="s">
        <v>572</v>
      </c>
      <c r="P54" s="185" t="s">
        <v>572</v>
      </c>
      <c r="Q54" s="211" t="s">
        <v>572</v>
      </c>
      <c r="R54" s="212" t="s">
        <v>572</v>
      </c>
      <c r="S54" s="185" t="s">
        <v>572</v>
      </c>
      <c r="T54" s="185" t="s">
        <v>572</v>
      </c>
      <c r="U54" s="206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274" t="s">
        <v>153</v>
      </c>
      <c r="D55" s="262" t="s">
        <v>262</v>
      </c>
      <c r="E55" s="199" t="s">
        <v>262</v>
      </c>
      <c r="F55" s="199" t="s">
        <v>262</v>
      </c>
      <c r="G55" s="199" t="s">
        <v>262</v>
      </c>
      <c r="H55" s="199" t="s">
        <v>262</v>
      </c>
      <c r="I55" s="204" t="s">
        <v>262</v>
      </c>
      <c r="J55" s="250"/>
      <c r="K55" s="246">
        <v>50</v>
      </c>
      <c r="L55" s="214" t="s">
        <v>262</v>
      </c>
      <c r="M55" s="199" t="s">
        <v>262</v>
      </c>
      <c r="N55" s="199" t="s">
        <v>262</v>
      </c>
      <c r="O55" s="199" t="s">
        <v>262</v>
      </c>
      <c r="P55" s="199" t="s">
        <v>262</v>
      </c>
      <c r="Q55" s="213" t="s">
        <v>262</v>
      </c>
      <c r="R55" s="214" t="s">
        <v>520</v>
      </c>
      <c r="S55" s="199" t="s">
        <v>262</v>
      </c>
      <c r="T55" s="199" t="s">
        <v>262</v>
      </c>
      <c r="U55" s="204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78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740" priority="26" stopIfTrue="1">
      <formula>J9=1</formula>
    </cfRule>
  </conditionalFormatting>
  <conditionalFormatting sqref="W21">
    <cfRule type="expression" dxfId="739" priority="1" stopIfTrue="1">
      <formula>$W$20=17</formula>
    </cfRule>
  </conditionalFormatting>
  <conditionalFormatting sqref="W28:W29">
    <cfRule type="expression" dxfId="738" priority="2" stopIfTrue="1">
      <formula>$W$20=17</formula>
    </cfRule>
  </conditionalFormatting>
  <conditionalFormatting sqref="W30:W31">
    <cfRule type="expression" dxfId="737" priority="13" stopIfTrue="1">
      <formula>$W$20=16</formula>
    </cfRule>
  </conditionalFormatting>
  <conditionalFormatting sqref="W32:W33">
    <cfRule type="expression" dxfId="736" priority="12" stopIfTrue="1">
      <formula>$W$20=17</formula>
    </cfRule>
  </conditionalFormatting>
  <conditionalFormatting sqref="W34:W35">
    <cfRule type="expression" dxfId="735" priority="11" stopIfTrue="1">
      <formula>$W$20=18</formula>
    </cfRule>
  </conditionalFormatting>
  <conditionalFormatting sqref="W36:W37">
    <cfRule type="expression" dxfId="734" priority="10" stopIfTrue="1">
      <formula>$W$20=19</formula>
    </cfRule>
  </conditionalFormatting>
  <conditionalFormatting sqref="W38:W39">
    <cfRule type="expression" dxfId="733" priority="4" stopIfTrue="1">
      <formula>$W$20=24</formula>
    </cfRule>
  </conditionalFormatting>
  <conditionalFormatting sqref="W40:W42">
    <cfRule type="expression" dxfId="732" priority="8" stopIfTrue="1">
      <formula>$W$20=23</formula>
    </cfRule>
  </conditionalFormatting>
  <conditionalFormatting sqref="W43:W44">
    <cfRule type="expression" dxfId="731" priority="7" stopIfTrue="1">
      <formula>$W$20=24</formula>
    </cfRule>
  </conditionalFormatting>
  <conditionalFormatting sqref="W45:W46">
    <cfRule type="expression" dxfId="730" priority="6" stopIfTrue="1">
      <formula>$W$20=25</formula>
    </cfRule>
  </conditionalFormatting>
  <conditionalFormatting sqref="W47">
    <cfRule type="expression" dxfId="729" priority="5" stopIfTrue="1">
      <formula>$W$20=27</formula>
    </cfRule>
  </conditionalFormatting>
  <conditionalFormatting sqref="W49:W50">
    <cfRule type="expression" dxfId="728" priority="39" stopIfTrue="1">
      <formula>$W$20=24</formula>
    </cfRule>
  </conditionalFormatting>
  <conditionalFormatting sqref="W51:W52">
    <cfRule type="expression" dxfId="727" priority="40" stopIfTrue="1">
      <formula>$W$20=25</formula>
    </cfRule>
  </conditionalFormatting>
  <conditionalFormatting sqref="W53:W54">
    <cfRule type="expression" dxfId="726" priority="41" stopIfTrue="1">
      <formula>$W$20=26</formula>
    </cfRule>
  </conditionalFormatting>
  <conditionalFormatting sqref="W55">
    <cfRule type="expression" dxfId="725" priority="42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1">
    <tabColor theme="5" tint="0.59999389629810485"/>
  </sheetPr>
  <dimension ref="A1:AA60"/>
  <sheetViews>
    <sheetView view="pageBreakPreview" zoomScaleNormal="7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219</v>
      </c>
      <c r="B1" s="24"/>
      <c r="C1" s="24"/>
      <c r="D1" s="24"/>
      <c r="G1" s="26"/>
      <c r="H1" s="26"/>
      <c r="I1" s="27">
        <v>30</v>
      </c>
      <c r="K1" s="23" t="str">
        <f>A1</f>
        <v>第１章基準項目／吉川区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215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川谷（下）地区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4.8</v>
      </c>
      <c r="E5" s="38">
        <v>12.8</v>
      </c>
      <c r="F5" s="38">
        <v>14.6</v>
      </c>
      <c r="G5" s="38">
        <v>19.3</v>
      </c>
      <c r="H5" s="38">
        <v>21.9</v>
      </c>
      <c r="I5" s="39">
        <v>22.4</v>
      </c>
      <c r="J5" s="174"/>
      <c r="K5" s="8" t="s">
        <v>115</v>
      </c>
      <c r="L5" s="40">
        <v>21.1</v>
      </c>
      <c r="M5" s="38">
        <v>15.4</v>
      </c>
      <c r="N5" s="38">
        <v>11.4</v>
      </c>
      <c r="O5" s="38">
        <v>3.9</v>
      </c>
      <c r="P5" s="38">
        <v>3.3</v>
      </c>
      <c r="Q5" s="41">
        <v>2.6</v>
      </c>
      <c r="R5" s="40">
        <f>MAX(D5:I5,L5:Q5)</f>
        <v>22.4</v>
      </c>
      <c r="S5" s="38">
        <f>MIN(D5:I5,L5:Q5)</f>
        <v>2.6</v>
      </c>
      <c r="T5" s="38">
        <f>AVERAGE(D5:I5,L5:Q5)</f>
        <v>12.79166666666667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87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402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403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390</v>
      </c>
      <c r="E10" s="58"/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390</v>
      </c>
      <c r="E11" s="45"/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390</v>
      </c>
      <c r="E12" s="52"/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400</v>
      </c>
      <c r="E13" s="52"/>
      <c r="F13" s="52"/>
      <c r="G13" s="52" t="s">
        <v>400</v>
      </c>
      <c r="H13" s="52"/>
      <c r="I13" s="53"/>
      <c r="J13" s="176"/>
      <c r="K13" s="11">
        <v>8</v>
      </c>
      <c r="L13" s="54" t="s">
        <v>400</v>
      </c>
      <c r="M13" s="52"/>
      <c r="N13" s="52"/>
      <c r="O13" s="52" t="s">
        <v>400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185"/>
      <c r="Q14" s="211"/>
      <c r="R14" s="212" t="s">
        <v>244</v>
      </c>
      <c r="S14" s="185" t="s">
        <v>244</v>
      </c>
      <c r="T14" s="185" t="s">
        <v>244</v>
      </c>
      <c r="U14" s="206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199"/>
      <c r="Q15" s="213"/>
      <c r="R15" s="214" t="s">
        <v>245</v>
      </c>
      <c r="S15" s="199" t="s">
        <v>245</v>
      </c>
      <c r="T15" s="199" t="s">
        <v>245</v>
      </c>
      <c r="U15" s="204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0.4</v>
      </c>
      <c r="E16" s="45"/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196"/>
      <c r="Q16" s="209"/>
      <c r="R16" s="210">
        <v>0.4</v>
      </c>
      <c r="S16" s="196">
        <v>0.4</v>
      </c>
      <c r="T16" s="215">
        <v>0.4</v>
      </c>
      <c r="U16" s="205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371</v>
      </c>
      <c r="E17" s="52"/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185"/>
      <c r="Q17" s="211"/>
      <c r="R17" s="212" t="s">
        <v>251</v>
      </c>
      <c r="S17" s="185" t="s">
        <v>251</v>
      </c>
      <c r="T17" s="185" t="s">
        <v>251</v>
      </c>
      <c r="U17" s="206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406</v>
      </c>
      <c r="E18" s="52"/>
      <c r="F18" s="52"/>
      <c r="G18" s="52"/>
      <c r="H18" s="52"/>
      <c r="I18" s="53"/>
      <c r="J18" s="178"/>
      <c r="K18" s="11">
        <v>13</v>
      </c>
      <c r="L18" s="54"/>
      <c r="M18" s="52"/>
      <c r="N18" s="52"/>
      <c r="O18" s="52"/>
      <c r="P18" s="185"/>
      <c r="Q18" s="211"/>
      <c r="R18" s="212" t="s">
        <v>252</v>
      </c>
      <c r="S18" s="185" t="s">
        <v>252</v>
      </c>
      <c r="T18" s="185" t="s">
        <v>252</v>
      </c>
      <c r="U18" s="206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80"/>
      <c r="K19" s="11">
        <v>14</v>
      </c>
      <c r="L19" s="54"/>
      <c r="M19" s="52"/>
      <c r="N19" s="52"/>
      <c r="O19" s="52"/>
      <c r="P19" s="185"/>
      <c r="Q19" s="211"/>
      <c r="R19" s="212" t="s">
        <v>246</v>
      </c>
      <c r="S19" s="185" t="s">
        <v>246</v>
      </c>
      <c r="T19" s="185" t="s">
        <v>246</v>
      </c>
      <c r="U19" s="206">
        <f t="shared" si="0"/>
        <v>1</v>
      </c>
      <c r="W19" s="319"/>
    </row>
    <row r="20" spans="1:23" ht="14.25" customHeight="1" thickBot="1">
      <c r="A20" s="8">
        <v>15</v>
      </c>
      <c r="B20" s="35" t="s">
        <v>84</v>
      </c>
      <c r="C20" s="56" t="s">
        <v>131</v>
      </c>
      <c r="D20" s="57" t="s">
        <v>407</v>
      </c>
      <c r="E20" s="58"/>
      <c r="F20" s="58"/>
      <c r="G20" s="58"/>
      <c r="H20" s="58"/>
      <c r="I20" s="36"/>
      <c r="J20" s="176"/>
      <c r="K20" s="8">
        <v>15</v>
      </c>
      <c r="L20" s="59"/>
      <c r="M20" s="58"/>
      <c r="N20" s="58"/>
      <c r="O20" s="58"/>
      <c r="P20" s="199"/>
      <c r="Q20" s="213"/>
      <c r="R20" s="214" t="s">
        <v>250</v>
      </c>
      <c r="S20" s="199" t="s">
        <v>250</v>
      </c>
      <c r="T20" s="199" t="s">
        <v>250</v>
      </c>
      <c r="U20" s="204">
        <f t="shared" si="0"/>
        <v>1</v>
      </c>
      <c r="W20" s="27">
        <v>15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409</v>
      </c>
      <c r="E21" s="45"/>
      <c r="F21" s="45"/>
      <c r="G21" s="45"/>
      <c r="H21" s="45"/>
      <c r="I21" s="46"/>
      <c r="J21" s="176"/>
      <c r="K21" s="10">
        <v>16</v>
      </c>
      <c r="L21" s="47"/>
      <c r="M21" s="45"/>
      <c r="N21" s="45"/>
      <c r="O21" s="45"/>
      <c r="P21" s="196"/>
      <c r="Q21" s="209"/>
      <c r="R21" s="210" t="s">
        <v>244</v>
      </c>
      <c r="S21" s="196" t="s">
        <v>244</v>
      </c>
      <c r="T21" s="196" t="s">
        <v>244</v>
      </c>
      <c r="U21" s="205">
        <f t="shared" si="0"/>
        <v>1</v>
      </c>
      <c r="W21" s="318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400</v>
      </c>
      <c r="E22" s="52"/>
      <c r="F22" s="52"/>
      <c r="G22" s="52"/>
      <c r="H22" s="52"/>
      <c r="I22" s="53"/>
      <c r="J22" s="176"/>
      <c r="K22" s="11">
        <v>17</v>
      </c>
      <c r="L22" s="54"/>
      <c r="M22" s="52"/>
      <c r="N22" s="52"/>
      <c r="O22" s="52"/>
      <c r="P22" s="185"/>
      <c r="Q22" s="211"/>
      <c r="R22" s="212" t="s">
        <v>253</v>
      </c>
      <c r="S22" s="185" t="s">
        <v>253</v>
      </c>
      <c r="T22" s="185" t="s">
        <v>253</v>
      </c>
      <c r="U22" s="206">
        <f t="shared" si="0"/>
        <v>1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390</v>
      </c>
      <c r="E23" s="52"/>
      <c r="F23" s="52"/>
      <c r="G23" s="52"/>
      <c r="H23" s="52"/>
      <c r="I23" s="53"/>
      <c r="J23" s="176"/>
      <c r="K23" s="11">
        <v>18</v>
      </c>
      <c r="L23" s="54"/>
      <c r="M23" s="52"/>
      <c r="N23" s="52"/>
      <c r="O23" s="52"/>
      <c r="P23" s="185"/>
      <c r="Q23" s="211"/>
      <c r="R23" s="212" t="s">
        <v>245</v>
      </c>
      <c r="S23" s="185" t="s">
        <v>245</v>
      </c>
      <c r="T23" s="185" t="s">
        <v>245</v>
      </c>
      <c r="U23" s="206">
        <f t="shared" si="0"/>
        <v>1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390</v>
      </c>
      <c r="E24" s="52"/>
      <c r="F24" s="52"/>
      <c r="G24" s="52"/>
      <c r="H24" s="52"/>
      <c r="I24" s="53"/>
      <c r="J24" s="176"/>
      <c r="K24" s="11">
        <v>19</v>
      </c>
      <c r="L24" s="54"/>
      <c r="M24" s="52"/>
      <c r="N24" s="52"/>
      <c r="O24" s="52"/>
      <c r="P24" s="185"/>
      <c r="Q24" s="211"/>
      <c r="R24" s="212" t="s">
        <v>245</v>
      </c>
      <c r="S24" s="185" t="s">
        <v>245</v>
      </c>
      <c r="T24" s="185" t="s">
        <v>245</v>
      </c>
      <c r="U24" s="206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390</v>
      </c>
      <c r="E25" s="58"/>
      <c r="F25" s="58"/>
      <c r="G25" s="58"/>
      <c r="H25" s="58"/>
      <c r="I25" s="36"/>
      <c r="J25" s="176"/>
      <c r="K25" s="8">
        <v>20</v>
      </c>
      <c r="L25" s="59"/>
      <c r="M25" s="58"/>
      <c r="N25" s="58"/>
      <c r="O25" s="58"/>
      <c r="P25" s="199"/>
      <c r="Q25" s="213"/>
      <c r="R25" s="214" t="s">
        <v>245</v>
      </c>
      <c r="S25" s="199" t="s">
        <v>245</v>
      </c>
      <c r="T25" s="199" t="s">
        <v>245</v>
      </c>
      <c r="U25" s="204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>
        <v>0.27</v>
      </c>
      <c r="H26" s="45"/>
      <c r="I26" s="46"/>
      <c r="J26" s="179"/>
      <c r="K26" s="10">
        <v>21</v>
      </c>
      <c r="L26" s="125">
        <v>0.11</v>
      </c>
      <c r="M26" s="45"/>
      <c r="N26" s="45"/>
      <c r="O26" s="45">
        <v>7.0000000000000007E-2</v>
      </c>
      <c r="P26" s="196"/>
      <c r="Q26" s="209"/>
      <c r="R26" s="264">
        <v>0.27</v>
      </c>
      <c r="S26" s="196" t="s">
        <v>258</v>
      </c>
      <c r="T26" s="192">
        <v>0.1125</v>
      </c>
      <c r="U26" s="205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54" t="s">
        <v>253</v>
      </c>
      <c r="M27" s="52"/>
      <c r="N27" s="52"/>
      <c r="O27" s="52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206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 t="s">
        <v>245</v>
      </c>
      <c r="E28" s="52"/>
      <c r="F28" s="52"/>
      <c r="G28" s="52" t="s">
        <v>245</v>
      </c>
      <c r="H28" s="52"/>
      <c r="I28" s="53"/>
      <c r="J28" s="176"/>
      <c r="K28" s="11">
        <v>23</v>
      </c>
      <c r="L28" s="54" t="s">
        <v>245</v>
      </c>
      <c r="M28" s="52"/>
      <c r="N28" s="52"/>
      <c r="O28" s="52" t="s">
        <v>245</v>
      </c>
      <c r="P28" s="185"/>
      <c r="Q28" s="211"/>
      <c r="R28" s="212" t="s">
        <v>245</v>
      </c>
      <c r="S28" s="185" t="s">
        <v>245</v>
      </c>
      <c r="T28" s="185" t="s">
        <v>245</v>
      </c>
      <c r="U28" s="206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76"/>
      <c r="K29" s="11">
        <v>24</v>
      </c>
      <c r="L29" s="54" t="s">
        <v>259</v>
      </c>
      <c r="M29" s="52"/>
      <c r="N29" s="52"/>
      <c r="O29" s="52" t="s">
        <v>259</v>
      </c>
      <c r="P29" s="185"/>
      <c r="Q29" s="211"/>
      <c r="R29" s="212" t="s">
        <v>259</v>
      </c>
      <c r="S29" s="185" t="s">
        <v>259</v>
      </c>
      <c r="T29" s="185" t="s">
        <v>259</v>
      </c>
      <c r="U29" s="206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 t="s">
        <v>245</v>
      </c>
      <c r="E30" s="58"/>
      <c r="F30" s="58"/>
      <c r="G30" s="58">
        <v>1E-3</v>
      </c>
      <c r="H30" s="58"/>
      <c r="I30" s="36"/>
      <c r="J30" s="176"/>
      <c r="K30" s="8">
        <v>25</v>
      </c>
      <c r="L30" s="59" t="s">
        <v>245</v>
      </c>
      <c r="M30" s="58"/>
      <c r="N30" s="58"/>
      <c r="O30" s="58" t="s">
        <v>245</v>
      </c>
      <c r="P30" s="199"/>
      <c r="Q30" s="213"/>
      <c r="R30" s="214">
        <v>1E-3</v>
      </c>
      <c r="S30" s="199" t="s">
        <v>245</v>
      </c>
      <c r="T30" s="199" t="s">
        <v>245</v>
      </c>
      <c r="U30" s="204">
        <f t="shared" si="0"/>
        <v>4</v>
      </c>
      <c r="W30" s="337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47" t="s">
        <v>245</v>
      </c>
      <c r="M31" s="45"/>
      <c r="N31" s="45"/>
      <c r="O31" s="45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205">
        <f t="shared" si="0"/>
        <v>4</v>
      </c>
      <c r="W31" s="328"/>
    </row>
    <row r="32" spans="1:23" ht="14.25" customHeight="1">
      <c r="A32" s="11">
        <v>27</v>
      </c>
      <c r="B32" s="49" t="s">
        <v>94</v>
      </c>
      <c r="C32" s="50" t="s">
        <v>140</v>
      </c>
      <c r="D32" s="51" t="s">
        <v>245</v>
      </c>
      <c r="E32" s="52"/>
      <c r="F32" s="52"/>
      <c r="G32" s="52">
        <v>1E-3</v>
      </c>
      <c r="H32" s="52"/>
      <c r="I32" s="53"/>
      <c r="J32" s="176"/>
      <c r="K32" s="11">
        <v>27</v>
      </c>
      <c r="L32" s="54" t="s">
        <v>245</v>
      </c>
      <c r="M32" s="52"/>
      <c r="N32" s="52"/>
      <c r="O32" s="52" t="s">
        <v>245</v>
      </c>
      <c r="P32" s="185"/>
      <c r="Q32" s="211"/>
      <c r="R32" s="212">
        <v>1E-3</v>
      </c>
      <c r="S32" s="185" t="s">
        <v>245</v>
      </c>
      <c r="T32" s="185" t="s">
        <v>245</v>
      </c>
      <c r="U32" s="206">
        <f t="shared" si="0"/>
        <v>4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79"/>
      <c r="K33" s="11">
        <v>28</v>
      </c>
      <c r="L33" s="54" t="s">
        <v>259</v>
      </c>
      <c r="M33" s="52"/>
      <c r="N33" s="52"/>
      <c r="O33" s="52" t="s">
        <v>259</v>
      </c>
      <c r="P33" s="185"/>
      <c r="Q33" s="211"/>
      <c r="R33" s="212" t="s">
        <v>259</v>
      </c>
      <c r="S33" s="185" t="s">
        <v>259</v>
      </c>
      <c r="T33" s="185" t="s">
        <v>259</v>
      </c>
      <c r="U33" s="206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 t="s">
        <v>245</v>
      </c>
      <c r="E34" s="52"/>
      <c r="F34" s="52"/>
      <c r="G34" s="52" t="s">
        <v>245</v>
      </c>
      <c r="H34" s="52"/>
      <c r="I34" s="53"/>
      <c r="J34" s="176"/>
      <c r="K34" s="11">
        <v>29</v>
      </c>
      <c r="L34" s="54" t="s">
        <v>245</v>
      </c>
      <c r="M34" s="52"/>
      <c r="N34" s="52"/>
      <c r="O34" s="52" t="s">
        <v>245</v>
      </c>
      <c r="P34" s="185"/>
      <c r="Q34" s="211"/>
      <c r="R34" s="212" t="s">
        <v>245</v>
      </c>
      <c r="S34" s="185" t="s">
        <v>245</v>
      </c>
      <c r="T34" s="185" t="s">
        <v>245</v>
      </c>
      <c r="U34" s="206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76"/>
      <c r="K35" s="8">
        <v>30</v>
      </c>
      <c r="L35" s="59" t="s">
        <v>245</v>
      </c>
      <c r="M35" s="58"/>
      <c r="N35" s="58"/>
      <c r="O35" s="58" t="s">
        <v>245</v>
      </c>
      <c r="P35" s="199"/>
      <c r="Q35" s="213"/>
      <c r="R35" s="214" t="s">
        <v>245</v>
      </c>
      <c r="S35" s="199" t="s">
        <v>245</v>
      </c>
      <c r="T35" s="199" t="s">
        <v>245</v>
      </c>
      <c r="U35" s="204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47" t="s">
        <v>260</v>
      </c>
      <c r="M36" s="45"/>
      <c r="N36" s="45"/>
      <c r="O36" s="45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205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411</v>
      </c>
      <c r="E37" s="52"/>
      <c r="F37" s="52"/>
      <c r="G37" s="52"/>
      <c r="H37" s="52"/>
      <c r="I37" s="53"/>
      <c r="J37" s="179"/>
      <c r="K37" s="11">
        <v>32</v>
      </c>
      <c r="L37" s="54"/>
      <c r="M37" s="52"/>
      <c r="N37" s="52"/>
      <c r="O37" s="52"/>
      <c r="P37" s="185"/>
      <c r="Q37" s="211"/>
      <c r="R37" s="212" t="s">
        <v>254</v>
      </c>
      <c r="S37" s="185" t="s">
        <v>254</v>
      </c>
      <c r="T37" s="185" t="s">
        <v>254</v>
      </c>
      <c r="U37" s="206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412</v>
      </c>
      <c r="E38" s="52"/>
      <c r="F38" s="52"/>
      <c r="G38" s="52" t="s">
        <v>412</v>
      </c>
      <c r="H38" s="52"/>
      <c r="I38" s="53"/>
      <c r="J38" s="179"/>
      <c r="K38" s="11">
        <v>33</v>
      </c>
      <c r="L38" s="54" t="s">
        <v>412</v>
      </c>
      <c r="M38" s="52"/>
      <c r="N38" s="52"/>
      <c r="O38" s="52" t="s">
        <v>412</v>
      </c>
      <c r="P38" s="185"/>
      <c r="Q38" s="211"/>
      <c r="R38" s="212" t="s">
        <v>255</v>
      </c>
      <c r="S38" s="185" t="s">
        <v>255</v>
      </c>
      <c r="T38" s="185" t="s">
        <v>255</v>
      </c>
      <c r="U38" s="206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79"/>
      <c r="K39" s="11">
        <v>34</v>
      </c>
      <c r="L39" s="54" t="s">
        <v>261</v>
      </c>
      <c r="M39" s="52"/>
      <c r="N39" s="52"/>
      <c r="O39" s="52" t="s">
        <v>261</v>
      </c>
      <c r="P39" s="185"/>
      <c r="Q39" s="211"/>
      <c r="R39" s="212" t="s">
        <v>261</v>
      </c>
      <c r="S39" s="185" t="s">
        <v>261</v>
      </c>
      <c r="T39" s="185" t="s">
        <v>261</v>
      </c>
      <c r="U39" s="206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411</v>
      </c>
      <c r="E40" s="58"/>
      <c r="F40" s="58"/>
      <c r="G40" s="58"/>
      <c r="H40" s="58"/>
      <c r="I40" s="36"/>
      <c r="J40" s="179"/>
      <c r="K40" s="8">
        <v>35</v>
      </c>
      <c r="L40" s="59"/>
      <c r="M40" s="58"/>
      <c r="N40" s="58"/>
      <c r="O40" s="58"/>
      <c r="P40" s="199"/>
      <c r="Q40" s="213"/>
      <c r="R40" s="214" t="s">
        <v>254</v>
      </c>
      <c r="S40" s="199" t="s">
        <v>254</v>
      </c>
      <c r="T40" s="199" t="s">
        <v>254</v>
      </c>
      <c r="U40" s="204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6</v>
      </c>
      <c r="E41" s="45"/>
      <c r="F41" s="45"/>
      <c r="G41" s="45">
        <v>6</v>
      </c>
      <c r="H41" s="45"/>
      <c r="I41" s="46"/>
      <c r="J41" s="178"/>
      <c r="K41" s="10">
        <v>36</v>
      </c>
      <c r="L41" s="47">
        <v>6</v>
      </c>
      <c r="M41" s="45"/>
      <c r="N41" s="45"/>
      <c r="O41" s="45">
        <v>6</v>
      </c>
      <c r="P41" s="196"/>
      <c r="Q41" s="209"/>
      <c r="R41" s="210">
        <f>MAX(D41:I41,L41:Q41)</f>
        <v>6</v>
      </c>
      <c r="S41" s="196">
        <f>MIN(D41:I41,L41:Q41)</f>
        <v>6</v>
      </c>
      <c r="T41" s="196">
        <f>AVERAGE(D41:I41,L41:Q41)</f>
        <v>6</v>
      </c>
      <c r="U41" s="205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407</v>
      </c>
      <c r="E42" s="52"/>
      <c r="F42" s="52"/>
      <c r="G42" s="52"/>
      <c r="H42" s="52"/>
      <c r="I42" s="53"/>
      <c r="J42" s="176"/>
      <c r="K42" s="11">
        <v>37</v>
      </c>
      <c r="L42" s="54"/>
      <c r="M42" s="52"/>
      <c r="N42" s="52"/>
      <c r="O42" s="52"/>
      <c r="P42" s="185"/>
      <c r="Q42" s="211"/>
      <c r="R42" s="212" t="s">
        <v>250</v>
      </c>
      <c r="S42" s="185" t="s">
        <v>250</v>
      </c>
      <c r="T42" s="185" t="s">
        <v>250</v>
      </c>
      <c r="U42" s="206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51">
        <v>7.5</v>
      </c>
      <c r="E43" s="52">
        <v>7.5</v>
      </c>
      <c r="F43" s="52">
        <v>8.1999999999999993</v>
      </c>
      <c r="G43" s="52">
        <v>8.1</v>
      </c>
      <c r="H43" s="52">
        <v>7.8</v>
      </c>
      <c r="I43" s="53">
        <v>7.8</v>
      </c>
      <c r="J43" s="178"/>
      <c r="K43" s="11">
        <v>38</v>
      </c>
      <c r="L43" s="54">
        <v>7.7</v>
      </c>
      <c r="M43" s="52">
        <v>7.7</v>
      </c>
      <c r="N43" s="52">
        <v>7.6</v>
      </c>
      <c r="O43" s="52">
        <v>7.5</v>
      </c>
      <c r="P43" s="185">
        <v>7.6</v>
      </c>
      <c r="Q43" s="211">
        <v>7.6</v>
      </c>
      <c r="R43" s="227">
        <f t="shared" ref="R43:R45" si="1">MAX(D43:I43,L43:Q43)</f>
        <v>8.1999999999999993</v>
      </c>
      <c r="S43" s="225">
        <f t="shared" ref="S43:S45" si="2">MIN(D43:I43,L43:Q43)</f>
        <v>7.5</v>
      </c>
      <c r="T43" s="225">
        <f t="shared" ref="T43:T45" si="3">AVERAGE(D43:I43,L43:Q43)</f>
        <v>7.716666666666665</v>
      </c>
      <c r="U43" s="206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26</v>
      </c>
      <c r="E44" s="52"/>
      <c r="F44" s="52"/>
      <c r="G44" s="52">
        <v>26</v>
      </c>
      <c r="H44" s="52"/>
      <c r="I44" s="53"/>
      <c r="J44" s="178"/>
      <c r="K44" s="11">
        <v>39</v>
      </c>
      <c r="L44" s="54">
        <v>31</v>
      </c>
      <c r="M44" s="52"/>
      <c r="N44" s="52"/>
      <c r="O44" s="52">
        <v>30</v>
      </c>
      <c r="P44" s="185"/>
      <c r="Q44" s="211"/>
      <c r="R44" s="223">
        <f t="shared" si="1"/>
        <v>31</v>
      </c>
      <c r="S44" s="224">
        <f t="shared" si="2"/>
        <v>26</v>
      </c>
      <c r="T44" s="224">
        <f t="shared" si="3"/>
        <v>28.25</v>
      </c>
      <c r="U44" s="206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69</v>
      </c>
      <c r="E45" s="58"/>
      <c r="F45" s="58"/>
      <c r="G45" s="58">
        <v>80</v>
      </c>
      <c r="H45" s="58"/>
      <c r="I45" s="36"/>
      <c r="J45" s="174"/>
      <c r="K45" s="8">
        <v>40</v>
      </c>
      <c r="L45" s="59">
        <v>81</v>
      </c>
      <c r="M45" s="58"/>
      <c r="N45" s="58"/>
      <c r="O45" s="58">
        <v>90</v>
      </c>
      <c r="P45" s="199"/>
      <c r="Q45" s="213"/>
      <c r="R45" s="228">
        <f t="shared" si="1"/>
        <v>90</v>
      </c>
      <c r="S45" s="202">
        <f t="shared" si="2"/>
        <v>69</v>
      </c>
      <c r="T45" s="202">
        <f t="shared" si="3"/>
        <v>80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412</v>
      </c>
      <c r="E46" s="45"/>
      <c r="F46" s="45"/>
      <c r="G46" s="45"/>
      <c r="H46" s="45"/>
      <c r="I46" s="46"/>
      <c r="J46" s="179"/>
      <c r="K46" s="10">
        <v>41</v>
      </c>
      <c r="L46" s="47"/>
      <c r="M46" s="45"/>
      <c r="N46" s="45"/>
      <c r="O46" s="45"/>
      <c r="P46" s="196"/>
      <c r="Q46" s="209"/>
      <c r="R46" s="210" t="s">
        <v>255</v>
      </c>
      <c r="S46" s="196" t="s">
        <v>255</v>
      </c>
      <c r="T46" s="196" t="s">
        <v>255</v>
      </c>
      <c r="U46" s="205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1"/>
      <c r="K47" s="11">
        <v>42</v>
      </c>
      <c r="L47" s="54" t="s">
        <v>247</v>
      </c>
      <c r="M47" s="52"/>
      <c r="N47" s="52"/>
      <c r="O47" s="52" t="s">
        <v>247</v>
      </c>
      <c r="P47" s="185"/>
      <c r="Q47" s="211"/>
      <c r="R47" s="212" t="s">
        <v>247</v>
      </c>
      <c r="S47" s="185" t="s">
        <v>247</v>
      </c>
      <c r="T47" s="185" t="s">
        <v>247</v>
      </c>
      <c r="U47" s="206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1"/>
      <c r="K48" s="11">
        <v>43</v>
      </c>
      <c r="L48" s="54" t="s">
        <v>247</v>
      </c>
      <c r="M48" s="52"/>
      <c r="N48" s="52"/>
      <c r="O48" s="52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206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400</v>
      </c>
      <c r="E49" s="52"/>
      <c r="F49" s="52"/>
      <c r="G49" s="52"/>
      <c r="H49" s="52"/>
      <c r="I49" s="53"/>
      <c r="J49" s="176"/>
      <c r="K49" s="11">
        <v>44</v>
      </c>
      <c r="L49" s="54"/>
      <c r="M49" s="52"/>
      <c r="N49" s="52"/>
      <c r="O49" s="52"/>
      <c r="P49" s="185"/>
      <c r="Q49" s="211"/>
      <c r="R49" s="212" t="s">
        <v>253</v>
      </c>
      <c r="S49" s="185" t="s">
        <v>253</v>
      </c>
      <c r="T49" s="185" t="s">
        <v>253</v>
      </c>
      <c r="U49" s="206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414</v>
      </c>
      <c r="E50" s="58"/>
      <c r="F50" s="58"/>
      <c r="G50" s="58"/>
      <c r="H50" s="58"/>
      <c r="I50" s="36"/>
      <c r="J50" s="180"/>
      <c r="K50" s="8">
        <v>45</v>
      </c>
      <c r="L50" s="59"/>
      <c r="M50" s="58"/>
      <c r="N50" s="58"/>
      <c r="O50" s="58"/>
      <c r="P50" s="199"/>
      <c r="Q50" s="213"/>
      <c r="R50" s="214" t="s">
        <v>256</v>
      </c>
      <c r="S50" s="199" t="s">
        <v>256</v>
      </c>
      <c r="T50" s="199" t="s">
        <v>256</v>
      </c>
      <c r="U50" s="204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0.1</v>
      </c>
      <c r="E51" s="45" t="s">
        <v>252</v>
      </c>
      <c r="F51" s="45" t="s">
        <v>252</v>
      </c>
      <c r="G51" s="45" t="s">
        <v>252</v>
      </c>
      <c r="H51" s="45" t="s">
        <v>252</v>
      </c>
      <c r="I51" s="46" t="s">
        <v>252</v>
      </c>
      <c r="J51" s="178"/>
      <c r="K51" s="10">
        <v>46</v>
      </c>
      <c r="L51" s="47">
        <v>0.1</v>
      </c>
      <c r="M51" s="45" t="s">
        <v>252</v>
      </c>
      <c r="N51" s="45">
        <v>0.1</v>
      </c>
      <c r="O51" s="45" t="s">
        <v>252</v>
      </c>
      <c r="P51" s="196" t="s">
        <v>252</v>
      </c>
      <c r="Q51" s="209" t="s">
        <v>252</v>
      </c>
      <c r="R51" s="210">
        <v>0.1</v>
      </c>
      <c r="S51" s="196" t="s">
        <v>252</v>
      </c>
      <c r="T51" s="196" t="s">
        <v>252</v>
      </c>
      <c r="U51" s="205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7.3</v>
      </c>
      <c r="E52" s="52">
        <v>7.5</v>
      </c>
      <c r="F52" s="52">
        <v>7.6</v>
      </c>
      <c r="G52" s="52">
        <v>8.1</v>
      </c>
      <c r="H52" s="52">
        <v>7.8</v>
      </c>
      <c r="I52" s="53">
        <v>7.8</v>
      </c>
      <c r="J52" s="178"/>
      <c r="K52" s="11">
        <v>47</v>
      </c>
      <c r="L52" s="54">
        <v>7.7</v>
      </c>
      <c r="M52" s="52">
        <v>7.6</v>
      </c>
      <c r="N52" s="52">
        <v>7.6</v>
      </c>
      <c r="O52" s="52">
        <v>7.5</v>
      </c>
      <c r="P52" s="185">
        <v>7.6</v>
      </c>
      <c r="Q52" s="211">
        <v>7.6</v>
      </c>
      <c r="R52" s="227">
        <f t="shared" ref="R52" si="4">MAX(D52:I52,L52:Q52)</f>
        <v>8.1</v>
      </c>
      <c r="S52" s="225">
        <f t="shared" ref="S52" si="5">MIN(D52:I52,L52:Q52)</f>
        <v>7.3</v>
      </c>
      <c r="T52" s="238">
        <f t="shared" ref="T52" si="6">AVERAGE(D52:I52,L52:Q52)</f>
        <v>7.6416666666666657</v>
      </c>
      <c r="U52" s="206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572</v>
      </c>
      <c r="E53" s="52" t="s">
        <v>572</v>
      </c>
      <c r="F53" s="52" t="s">
        <v>572</v>
      </c>
      <c r="G53" s="52" t="s">
        <v>572</v>
      </c>
      <c r="H53" s="52" t="s">
        <v>572</v>
      </c>
      <c r="I53" s="53" t="s">
        <v>572</v>
      </c>
      <c r="J53" s="175"/>
      <c r="K53" s="11">
        <v>48</v>
      </c>
      <c r="L53" s="54" t="s">
        <v>572</v>
      </c>
      <c r="M53" s="52" t="s">
        <v>572</v>
      </c>
      <c r="N53" s="52" t="s">
        <v>572</v>
      </c>
      <c r="O53" s="52" t="s">
        <v>572</v>
      </c>
      <c r="P53" s="185" t="s">
        <v>572</v>
      </c>
      <c r="Q53" s="211" t="s">
        <v>572</v>
      </c>
      <c r="R53" s="212" t="s">
        <v>572</v>
      </c>
      <c r="S53" s="185" t="s">
        <v>572</v>
      </c>
      <c r="T53" s="185" t="s">
        <v>572</v>
      </c>
      <c r="U53" s="206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572</v>
      </c>
      <c r="E54" s="52" t="s">
        <v>572</v>
      </c>
      <c r="F54" s="52" t="s">
        <v>572</v>
      </c>
      <c r="G54" s="52" t="s">
        <v>572</v>
      </c>
      <c r="H54" s="52" t="s">
        <v>572</v>
      </c>
      <c r="I54" s="53" t="s">
        <v>572</v>
      </c>
      <c r="J54" s="175"/>
      <c r="K54" s="11">
        <v>49</v>
      </c>
      <c r="L54" s="54" t="s">
        <v>572</v>
      </c>
      <c r="M54" s="52" t="s">
        <v>572</v>
      </c>
      <c r="N54" s="52" t="s">
        <v>572</v>
      </c>
      <c r="O54" s="52" t="s">
        <v>572</v>
      </c>
      <c r="P54" s="185" t="s">
        <v>572</v>
      </c>
      <c r="Q54" s="211" t="s">
        <v>572</v>
      </c>
      <c r="R54" s="212" t="s">
        <v>572</v>
      </c>
      <c r="S54" s="185" t="s">
        <v>572</v>
      </c>
      <c r="T54" s="185" t="s">
        <v>572</v>
      </c>
      <c r="U54" s="206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199" t="s">
        <v>262</v>
      </c>
      <c r="Q55" s="213" t="s">
        <v>262</v>
      </c>
      <c r="R55" s="214" t="s">
        <v>262</v>
      </c>
      <c r="S55" s="199" t="s">
        <v>262</v>
      </c>
      <c r="T55" s="199" t="s">
        <v>262</v>
      </c>
      <c r="U55" s="204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78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40"/>
      <c r="L60" s="340"/>
      <c r="M60" s="340"/>
      <c r="N60" s="340"/>
      <c r="O60" s="340"/>
      <c r="P60" s="340"/>
      <c r="Q60" s="340"/>
      <c r="R60" s="340"/>
      <c r="S60" s="340"/>
      <c r="T60" s="340"/>
      <c r="U60" s="34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724" priority="26" stopIfTrue="1">
      <formula>J9=1</formula>
    </cfRule>
  </conditionalFormatting>
  <conditionalFormatting sqref="W21">
    <cfRule type="expression" dxfId="723" priority="1" stopIfTrue="1">
      <formula>$W$20=17</formula>
    </cfRule>
  </conditionalFormatting>
  <conditionalFormatting sqref="W28:W29">
    <cfRule type="expression" dxfId="722" priority="2" stopIfTrue="1">
      <formula>$W$20=17</formula>
    </cfRule>
  </conditionalFormatting>
  <conditionalFormatting sqref="W30:W31">
    <cfRule type="expression" dxfId="721" priority="13" stopIfTrue="1">
      <formula>$W$20=16</formula>
    </cfRule>
  </conditionalFormatting>
  <conditionalFormatting sqref="W32:W33">
    <cfRule type="expression" dxfId="720" priority="12" stopIfTrue="1">
      <formula>$W$20=17</formula>
    </cfRule>
  </conditionalFormatting>
  <conditionalFormatting sqref="W34:W35">
    <cfRule type="expression" dxfId="719" priority="11" stopIfTrue="1">
      <formula>$W$20=18</formula>
    </cfRule>
  </conditionalFormatting>
  <conditionalFormatting sqref="W36:W37">
    <cfRule type="expression" dxfId="718" priority="10" stopIfTrue="1">
      <formula>$W$20=19</formula>
    </cfRule>
  </conditionalFormatting>
  <conditionalFormatting sqref="W38:W39">
    <cfRule type="expression" dxfId="717" priority="4" stopIfTrue="1">
      <formula>$W$20=24</formula>
    </cfRule>
  </conditionalFormatting>
  <conditionalFormatting sqref="W40:W42">
    <cfRule type="expression" dxfId="716" priority="8" stopIfTrue="1">
      <formula>$W$20=23</formula>
    </cfRule>
  </conditionalFormatting>
  <conditionalFormatting sqref="W43:W44">
    <cfRule type="expression" dxfId="715" priority="7" stopIfTrue="1">
      <formula>$W$20=24</formula>
    </cfRule>
  </conditionalFormatting>
  <conditionalFormatting sqref="W45:W46">
    <cfRule type="expression" dxfId="714" priority="6" stopIfTrue="1">
      <formula>$W$20=25</formula>
    </cfRule>
  </conditionalFormatting>
  <conditionalFormatting sqref="W47">
    <cfRule type="expression" dxfId="713" priority="5" stopIfTrue="1">
      <formula>$W$20=27</formula>
    </cfRule>
  </conditionalFormatting>
  <conditionalFormatting sqref="W49:W50">
    <cfRule type="expression" dxfId="712" priority="29" stopIfTrue="1">
      <formula>$W$20=24</formula>
    </cfRule>
  </conditionalFormatting>
  <conditionalFormatting sqref="W51:W52">
    <cfRule type="expression" dxfId="711" priority="30" stopIfTrue="1">
      <formula>$W$20=25</formula>
    </cfRule>
  </conditionalFormatting>
  <conditionalFormatting sqref="W53:W54">
    <cfRule type="expression" dxfId="710" priority="31" stopIfTrue="1">
      <formula>$W$20=26</formula>
    </cfRule>
  </conditionalFormatting>
  <conditionalFormatting sqref="W55">
    <cfRule type="expression" dxfId="709" priority="32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A60"/>
  <sheetViews>
    <sheetView view="pageBreakPreview" zoomScaleNormal="55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219</v>
      </c>
      <c r="B1" s="24"/>
      <c r="C1" s="24"/>
      <c r="D1" s="24"/>
      <c r="G1" s="26"/>
      <c r="H1" s="26"/>
      <c r="I1" s="27">
        <v>30</v>
      </c>
      <c r="K1" s="23" t="str">
        <f>A1</f>
        <v>第１章基準項目／吉川区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216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石谷地区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7.3</v>
      </c>
      <c r="E5" s="38">
        <v>14.1</v>
      </c>
      <c r="F5" s="38">
        <v>15.6</v>
      </c>
      <c r="G5" s="38">
        <v>19.600000000000001</v>
      </c>
      <c r="H5" s="38">
        <v>23.1</v>
      </c>
      <c r="I5" s="39">
        <v>22.8</v>
      </c>
      <c r="J5" s="174"/>
      <c r="K5" s="8" t="s">
        <v>115</v>
      </c>
      <c r="L5" s="40">
        <v>21.7</v>
      </c>
      <c r="M5" s="38">
        <v>15.5</v>
      </c>
      <c r="N5" s="38">
        <v>12.8</v>
      </c>
      <c r="O5" s="38">
        <v>6.5</v>
      </c>
      <c r="P5" s="38">
        <v>5.3</v>
      </c>
      <c r="Q5" s="41">
        <v>5.4</v>
      </c>
      <c r="R5" s="40">
        <f>MAX(D5:I5,L5:Q5)</f>
        <v>23.1</v>
      </c>
      <c r="S5" s="38">
        <f>MIN(D5:I5,L5:Q5)</f>
        <v>5.3</v>
      </c>
      <c r="T5" s="38">
        <f>AVERAGE(D5:I5,L5:Q5)</f>
        <v>14.141666666666667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129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45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416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403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390</v>
      </c>
      <c r="E10" s="58"/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390</v>
      </c>
      <c r="E11" s="45"/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390</v>
      </c>
      <c r="E12" s="52"/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400</v>
      </c>
      <c r="E13" s="52"/>
      <c r="F13" s="52"/>
      <c r="G13" s="52" t="s">
        <v>400</v>
      </c>
      <c r="H13" s="52"/>
      <c r="I13" s="53"/>
      <c r="J13" s="176"/>
      <c r="K13" s="11">
        <v>8</v>
      </c>
      <c r="L13" s="54" t="s">
        <v>400</v>
      </c>
      <c r="M13" s="52"/>
      <c r="N13" s="52"/>
      <c r="O13" s="52" t="s">
        <v>400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0.3</v>
      </c>
      <c r="E16" s="45"/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45"/>
      <c r="Q16" s="48"/>
      <c r="R16" s="47">
        <v>0.3</v>
      </c>
      <c r="S16" s="45">
        <v>0.3</v>
      </c>
      <c r="T16" s="113">
        <v>0.3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371</v>
      </c>
      <c r="E17" s="52"/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52"/>
      <c r="Q17" s="55"/>
      <c r="R17" s="54" t="s">
        <v>251</v>
      </c>
      <c r="S17" s="52" t="s">
        <v>251</v>
      </c>
      <c r="T17" s="52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406</v>
      </c>
      <c r="E18" s="52"/>
      <c r="F18" s="52"/>
      <c r="G18" s="52"/>
      <c r="H18" s="52"/>
      <c r="I18" s="53"/>
      <c r="J18" s="178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80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 thickBot="1">
      <c r="A20" s="8">
        <v>15</v>
      </c>
      <c r="B20" s="35" t="s">
        <v>84</v>
      </c>
      <c r="C20" s="56" t="s">
        <v>131</v>
      </c>
      <c r="D20" s="57" t="s">
        <v>407</v>
      </c>
      <c r="E20" s="58"/>
      <c r="F20" s="58"/>
      <c r="G20" s="58"/>
      <c r="H20" s="58"/>
      <c r="I20" s="36"/>
      <c r="J20" s="176"/>
      <c r="K20" s="8">
        <v>15</v>
      </c>
      <c r="L20" s="59"/>
      <c r="M20" s="58"/>
      <c r="N20" s="58"/>
      <c r="O20" s="58"/>
      <c r="P20" s="58"/>
      <c r="Q20" s="60"/>
      <c r="R20" s="59" t="s">
        <v>250</v>
      </c>
      <c r="S20" s="58" t="s">
        <v>250</v>
      </c>
      <c r="T20" s="199" t="s">
        <v>250</v>
      </c>
      <c r="U20" s="36">
        <f t="shared" si="0"/>
        <v>1</v>
      </c>
      <c r="W20" s="27">
        <v>15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409</v>
      </c>
      <c r="E21" s="45"/>
      <c r="F21" s="45"/>
      <c r="G21" s="45"/>
      <c r="H21" s="45"/>
      <c r="I21" s="46"/>
      <c r="J21" s="176"/>
      <c r="K21" s="10">
        <v>16</v>
      </c>
      <c r="L21" s="47"/>
      <c r="M21" s="45"/>
      <c r="N21" s="45"/>
      <c r="O21" s="45"/>
      <c r="P21" s="45"/>
      <c r="Q21" s="48"/>
      <c r="R21" s="47" t="s">
        <v>244</v>
      </c>
      <c r="S21" s="45" t="s">
        <v>244</v>
      </c>
      <c r="T21" s="196" t="s">
        <v>244</v>
      </c>
      <c r="U21" s="46">
        <f t="shared" si="0"/>
        <v>1</v>
      </c>
      <c r="W21" s="318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400</v>
      </c>
      <c r="E22" s="52"/>
      <c r="F22" s="52"/>
      <c r="G22" s="52"/>
      <c r="H22" s="52"/>
      <c r="I22" s="53"/>
      <c r="J22" s="176"/>
      <c r="K22" s="11">
        <v>17</v>
      </c>
      <c r="L22" s="54"/>
      <c r="M22" s="52"/>
      <c r="N22" s="52"/>
      <c r="O22" s="52"/>
      <c r="P22" s="52"/>
      <c r="Q22" s="55"/>
      <c r="R22" s="54" t="s">
        <v>253</v>
      </c>
      <c r="S22" s="52" t="s">
        <v>253</v>
      </c>
      <c r="T22" s="185" t="s">
        <v>253</v>
      </c>
      <c r="U22" s="53">
        <f t="shared" si="0"/>
        <v>1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390</v>
      </c>
      <c r="E23" s="52"/>
      <c r="F23" s="52"/>
      <c r="G23" s="52"/>
      <c r="H23" s="52"/>
      <c r="I23" s="53"/>
      <c r="J23" s="176"/>
      <c r="K23" s="11">
        <v>18</v>
      </c>
      <c r="L23" s="54"/>
      <c r="M23" s="52"/>
      <c r="N23" s="52"/>
      <c r="O23" s="52"/>
      <c r="P23" s="52"/>
      <c r="Q23" s="55"/>
      <c r="R23" s="54" t="s">
        <v>245</v>
      </c>
      <c r="S23" s="52" t="s">
        <v>245</v>
      </c>
      <c r="T23" s="185" t="s">
        <v>245</v>
      </c>
      <c r="U23" s="53">
        <f t="shared" si="0"/>
        <v>1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390</v>
      </c>
      <c r="E24" s="52"/>
      <c r="F24" s="52"/>
      <c r="G24" s="52"/>
      <c r="H24" s="52"/>
      <c r="I24" s="53"/>
      <c r="J24" s="176"/>
      <c r="K24" s="11">
        <v>19</v>
      </c>
      <c r="L24" s="54"/>
      <c r="M24" s="52"/>
      <c r="N24" s="52"/>
      <c r="O24" s="52"/>
      <c r="P24" s="52"/>
      <c r="Q24" s="55"/>
      <c r="R24" s="54" t="s">
        <v>245</v>
      </c>
      <c r="S24" s="52" t="s">
        <v>245</v>
      </c>
      <c r="T24" s="185" t="s">
        <v>245</v>
      </c>
      <c r="U24" s="53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390</v>
      </c>
      <c r="E25" s="58"/>
      <c r="F25" s="58"/>
      <c r="G25" s="58"/>
      <c r="H25" s="58"/>
      <c r="I25" s="36"/>
      <c r="J25" s="176"/>
      <c r="K25" s="8">
        <v>20</v>
      </c>
      <c r="L25" s="59"/>
      <c r="M25" s="58"/>
      <c r="N25" s="58"/>
      <c r="O25" s="58"/>
      <c r="P25" s="58"/>
      <c r="Q25" s="60"/>
      <c r="R25" s="59" t="s">
        <v>245</v>
      </c>
      <c r="S25" s="58" t="s">
        <v>245</v>
      </c>
      <c r="T25" s="199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>
        <v>7.0000000000000007E-2</v>
      </c>
      <c r="H26" s="45"/>
      <c r="I26" s="46"/>
      <c r="J26" s="179"/>
      <c r="K26" s="10">
        <v>21</v>
      </c>
      <c r="L26" s="47">
        <v>0.13</v>
      </c>
      <c r="M26" s="45"/>
      <c r="N26" s="45"/>
      <c r="O26" s="45" t="s">
        <v>258</v>
      </c>
      <c r="P26" s="45"/>
      <c r="Q26" s="48"/>
      <c r="R26" s="47">
        <v>0.13</v>
      </c>
      <c r="S26" s="45" t="s">
        <v>258</v>
      </c>
      <c r="T26" s="282">
        <v>0.05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54" t="s">
        <v>253</v>
      </c>
      <c r="M27" s="52"/>
      <c r="N27" s="52"/>
      <c r="O27" s="52" t="s">
        <v>253</v>
      </c>
      <c r="P27" s="52"/>
      <c r="Q27" s="55"/>
      <c r="R27" s="54" t="s">
        <v>253</v>
      </c>
      <c r="S27" s="52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 t="s">
        <v>245</v>
      </c>
      <c r="E28" s="52"/>
      <c r="F28" s="52"/>
      <c r="G28" s="52" t="s">
        <v>245</v>
      </c>
      <c r="H28" s="52"/>
      <c r="I28" s="53"/>
      <c r="J28" s="176"/>
      <c r="K28" s="11">
        <v>23</v>
      </c>
      <c r="L28" s="54">
        <v>5.0000000000000001E-3</v>
      </c>
      <c r="M28" s="52"/>
      <c r="N28" s="52"/>
      <c r="O28" s="52" t="s">
        <v>245</v>
      </c>
      <c r="P28" s="52"/>
      <c r="Q28" s="55"/>
      <c r="R28" s="54">
        <v>5.0000000000000001E-3</v>
      </c>
      <c r="S28" s="52" t="s">
        <v>245</v>
      </c>
      <c r="T28" s="185" t="s">
        <v>245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76"/>
      <c r="K29" s="11">
        <v>24</v>
      </c>
      <c r="L29" s="54" t="s">
        <v>259</v>
      </c>
      <c r="M29" s="52"/>
      <c r="N29" s="52"/>
      <c r="O29" s="52" t="s">
        <v>259</v>
      </c>
      <c r="P29" s="52"/>
      <c r="Q29" s="55"/>
      <c r="R29" s="54" t="s">
        <v>259</v>
      </c>
      <c r="S29" s="52" t="s">
        <v>259</v>
      </c>
      <c r="T29" s="185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2E-3</v>
      </c>
      <c r="E30" s="58"/>
      <c r="F30" s="58"/>
      <c r="G30" s="58">
        <v>4.0000000000000001E-3</v>
      </c>
      <c r="H30" s="58"/>
      <c r="I30" s="36"/>
      <c r="J30" s="176"/>
      <c r="K30" s="8">
        <v>25</v>
      </c>
      <c r="L30" s="59">
        <v>8.0000000000000002E-3</v>
      </c>
      <c r="M30" s="58"/>
      <c r="N30" s="58"/>
      <c r="O30" s="58" t="s">
        <v>245</v>
      </c>
      <c r="P30" s="58"/>
      <c r="Q30" s="60"/>
      <c r="R30" s="124">
        <v>8.0000000000000002E-3</v>
      </c>
      <c r="S30" s="111" t="s">
        <v>245</v>
      </c>
      <c r="T30" s="283">
        <v>3.5000000000000001E-3</v>
      </c>
      <c r="U30" s="36">
        <f t="shared" si="0"/>
        <v>4</v>
      </c>
      <c r="W30" s="337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47" t="s">
        <v>245</v>
      </c>
      <c r="M31" s="45"/>
      <c r="N31" s="45"/>
      <c r="O31" s="45" t="s">
        <v>245</v>
      </c>
      <c r="P31" s="45"/>
      <c r="Q31" s="48"/>
      <c r="R31" s="47" t="s">
        <v>245</v>
      </c>
      <c r="S31" s="45" t="s">
        <v>245</v>
      </c>
      <c r="T31" s="196" t="s">
        <v>245</v>
      </c>
      <c r="U31" s="46">
        <f t="shared" si="0"/>
        <v>4</v>
      </c>
      <c r="W31" s="328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3.0000000000000001E-3</v>
      </c>
      <c r="E32" s="52"/>
      <c r="F32" s="52"/>
      <c r="G32" s="52">
        <v>8.0000000000000002E-3</v>
      </c>
      <c r="H32" s="52"/>
      <c r="I32" s="53"/>
      <c r="J32" s="176"/>
      <c r="K32" s="11">
        <v>27</v>
      </c>
      <c r="L32" s="54">
        <v>2.1999999999999999E-2</v>
      </c>
      <c r="M32" s="52"/>
      <c r="N32" s="52"/>
      <c r="O32" s="52" t="s">
        <v>245</v>
      </c>
      <c r="P32" s="52"/>
      <c r="Q32" s="55"/>
      <c r="R32" s="120">
        <v>2.1999999999999999E-2</v>
      </c>
      <c r="S32" s="109" t="s">
        <v>245</v>
      </c>
      <c r="T32" s="194">
        <v>8.2500000000000004E-3</v>
      </c>
      <c r="U32" s="53">
        <f t="shared" si="0"/>
        <v>4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79"/>
      <c r="K33" s="11">
        <v>28</v>
      </c>
      <c r="L33" s="54" t="s">
        <v>259</v>
      </c>
      <c r="M33" s="52"/>
      <c r="N33" s="52"/>
      <c r="O33" s="52" t="s">
        <v>259</v>
      </c>
      <c r="P33" s="52"/>
      <c r="Q33" s="55"/>
      <c r="R33" s="47" t="s">
        <v>259</v>
      </c>
      <c r="S33" s="45" t="s">
        <v>259</v>
      </c>
      <c r="T33" s="196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1E-3</v>
      </c>
      <c r="E34" s="52"/>
      <c r="F34" s="52"/>
      <c r="G34" s="52">
        <v>2E-3</v>
      </c>
      <c r="H34" s="52"/>
      <c r="I34" s="53"/>
      <c r="J34" s="176"/>
      <c r="K34" s="11">
        <v>29</v>
      </c>
      <c r="L34" s="54">
        <v>8.0000000000000002E-3</v>
      </c>
      <c r="M34" s="52"/>
      <c r="N34" s="52"/>
      <c r="O34" s="52" t="s">
        <v>245</v>
      </c>
      <c r="P34" s="52"/>
      <c r="Q34" s="55"/>
      <c r="R34" s="120">
        <v>8.0000000000000002E-3</v>
      </c>
      <c r="S34" s="52" t="s">
        <v>245</v>
      </c>
      <c r="T34" s="198">
        <v>2.7499999999999998E-3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>
        <v>2E-3</v>
      </c>
      <c r="H35" s="58"/>
      <c r="I35" s="36"/>
      <c r="J35" s="176"/>
      <c r="K35" s="8">
        <v>30</v>
      </c>
      <c r="L35" s="59">
        <v>1E-3</v>
      </c>
      <c r="M35" s="58"/>
      <c r="N35" s="58"/>
      <c r="O35" s="58" t="s">
        <v>245</v>
      </c>
      <c r="P35" s="58"/>
      <c r="Q35" s="60"/>
      <c r="R35" s="124">
        <v>2E-3</v>
      </c>
      <c r="S35" s="58" t="s">
        <v>245</v>
      </c>
      <c r="T35" s="220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47" t="s">
        <v>260</v>
      </c>
      <c r="M36" s="45"/>
      <c r="N36" s="45"/>
      <c r="O36" s="45" t="s">
        <v>260</v>
      </c>
      <c r="P36" s="45"/>
      <c r="Q36" s="48"/>
      <c r="R36" s="47" t="s">
        <v>260</v>
      </c>
      <c r="S36" s="45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411</v>
      </c>
      <c r="E37" s="52"/>
      <c r="F37" s="52"/>
      <c r="G37" s="52"/>
      <c r="H37" s="52"/>
      <c r="I37" s="53"/>
      <c r="J37" s="179"/>
      <c r="K37" s="11">
        <v>32</v>
      </c>
      <c r="L37" s="54"/>
      <c r="M37" s="52"/>
      <c r="N37" s="52"/>
      <c r="O37" s="52"/>
      <c r="P37" s="52"/>
      <c r="Q37" s="55"/>
      <c r="R37" s="54" t="s">
        <v>254</v>
      </c>
      <c r="S37" s="52" t="s">
        <v>254</v>
      </c>
      <c r="T37" s="185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412</v>
      </c>
      <c r="E38" s="52"/>
      <c r="F38" s="52"/>
      <c r="G38" s="52" t="s">
        <v>412</v>
      </c>
      <c r="H38" s="52"/>
      <c r="I38" s="53"/>
      <c r="J38" s="179"/>
      <c r="K38" s="11">
        <v>33</v>
      </c>
      <c r="L38" s="54" t="s">
        <v>412</v>
      </c>
      <c r="M38" s="52"/>
      <c r="N38" s="52"/>
      <c r="O38" s="52" t="s">
        <v>412</v>
      </c>
      <c r="P38" s="52"/>
      <c r="Q38" s="55"/>
      <c r="R38" s="54" t="s">
        <v>255</v>
      </c>
      <c r="S38" s="52" t="s">
        <v>255</v>
      </c>
      <c r="T38" s="52" t="s">
        <v>255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79"/>
      <c r="K39" s="11">
        <v>34</v>
      </c>
      <c r="L39" s="54" t="s">
        <v>261</v>
      </c>
      <c r="M39" s="52"/>
      <c r="N39" s="52"/>
      <c r="O39" s="52" t="s">
        <v>261</v>
      </c>
      <c r="P39" s="52"/>
      <c r="Q39" s="55"/>
      <c r="R39" s="54" t="s">
        <v>261</v>
      </c>
      <c r="S39" s="52" t="s">
        <v>261</v>
      </c>
      <c r="T39" s="52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411</v>
      </c>
      <c r="E40" s="58"/>
      <c r="F40" s="58"/>
      <c r="G40" s="58"/>
      <c r="H40" s="58"/>
      <c r="I40" s="36"/>
      <c r="J40" s="179"/>
      <c r="K40" s="8">
        <v>35</v>
      </c>
      <c r="L40" s="59"/>
      <c r="M40" s="58"/>
      <c r="N40" s="58"/>
      <c r="O40" s="58"/>
      <c r="P40" s="58"/>
      <c r="Q40" s="60"/>
      <c r="R40" s="59" t="s">
        <v>254</v>
      </c>
      <c r="S40" s="58" t="s">
        <v>254</v>
      </c>
      <c r="T40" s="58" t="s">
        <v>254</v>
      </c>
      <c r="U40" s="36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10</v>
      </c>
      <c r="E41" s="45"/>
      <c r="F41" s="45"/>
      <c r="G41" s="45">
        <v>12</v>
      </c>
      <c r="H41" s="45"/>
      <c r="I41" s="46"/>
      <c r="J41" s="178"/>
      <c r="K41" s="10">
        <v>36</v>
      </c>
      <c r="L41" s="47">
        <v>12</v>
      </c>
      <c r="M41" s="45"/>
      <c r="N41" s="45"/>
      <c r="O41" s="45">
        <v>11</v>
      </c>
      <c r="P41" s="45"/>
      <c r="Q41" s="48"/>
      <c r="R41" s="121">
        <v>12</v>
      </c>
      <c r="S41" s="96">
        <v>10</v>
      </c>
      <c r="T41" s="129">
        <v>11.25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407</v>
      </c>
      <c r="E42" s="52"/>
      <c r="F42" s="52"/>
      <c r="G42" s="52"/>
      <c r="H42" s="52"/>
      <c r="I42" s="53"/>
      <c r="J42" s="176"/>
      <c r="K42" s="11">
        <v>37</v>
      </c>
      <c r="L42" s="54"/>
      <c r="M42" s="52"/>
      <c r="N42" s="52"/>
      <c r="O42" s="52"/>
      <c r="P42" s="52"/>
      <c r="Q42" s="55"/>
      <c r="R42" s="54" t="s">
        <v>250</v>
      </c>
      <c r="S42" s="52" t="s">
        <v>250</v>
      </c>
      <c r="T42" s="52" t="s">
        <v>250</v>
      </c>
      <c r="U42" s="53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51">
        <v>9.6999999999999993</v>
      </c>
      <c r="E43" s="86">
        <v>10</v>
      </c>
      <c r="F43" s="86">
        <v>11</v>
      </c>
      <c r="G43" s="86">
        <v>11</v>
      </c>
      <c r="H43" s="86">
        <v>10</v>
      </c>
      <c r="I43" s="144">
        <v>11</v>
      </c>
      <c r="J43" s="178"/>
      <c r="K43" s="11">
        <v>38</v>
      </c>
      <c r="L43" s="117">
        <v>9.8000000000000007</v>
      </c>
      <c r="M43" s="52">
        <v>9.5</v>
      </c>
      <c r="N43" s="52">
        <v>9.1999999999999993</v>
      </c>
      <c r="O43" s="52">
        <v>9.8000000000000007</v>
      </c>
      <c r="P43" s="86">
        <v>11</v>
      </c>
      <c r="Q43" s="55">
        <v>9.8000000000000007</v>
      </c>
      <c r="R43" s="117">
        <f>MAX(D43:I43,L43:Q43)</f>
        <v>11</v>
      </c>
      <c r="S43" s="86">
        <f>MIN(D43:I43,L43:Q43)</f>
        <v>9.1999999999999993</v>
      </c>
      <c r="T43" s="87">
        <f>AVERAGE(D43:I43,L43:Q43)</f>
        <v>10.15</v>
      </c>
      <c r="U43" s="53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45</v>
      </c>
      <c r="E44" s="52"/>
      <c r="F44" s="52"/>
      <c r="G44" s="52">
        <v>55</v>
      </c>
      <c r="H44" s="52"/>
      <c r="I44" s="53"/>
      <c r="J44" s="178"/>
      <c r="K44" s="11">
        <v>39</v>
      </c>
      <c r="L44" s="54">
        <v>59</v>
      </c>
      <c r="M44" s="52"/>
      <c r="N44" s="52"/>
      <c r="O44" s="52">
        <v>57</v>
      </c>
      <c r="P44" s="52"/>
      <c r="Q44" s="55"/>
      <c r="R44" s="121">
        <f t="shared" ref="R44:R45" si="1">MAX(D44:I44,L44:Q44)</f>
        <v>59</v>
      </c>
      <c r="S44" s="96">
        <f t="shared" ref="S44:S45" si="2">MIN(D44:I44,L44:Q44)</f>
        <v>45</v>
      </c>
      <c r="T44" s="108">
        <f t="shared" ref="T44:T45" si="3">AVERAGE(D44:I44,L44:Q44)</f>
        <v>54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86</v>
      </c>
      <c r="E45" s="58"/>
      <c r="F45" s="58"/>
      <c r="G45" s="58">
        <v>110</v>
      </c>
      <c r="H45" s="58"/>
      <c r="I45" s="36"/>
      <c r="J45" s="174"/>
      <c r="K45" s="8">
        <v>40</v>
      </c>
      <c r="L45" s="59">
        <v>100</v>
      </c>
      <c r="M45" s="58"/>
      <c r="N45" s="58"/>
      <c r="O45" s="58">
        <v>110</v>
      </c>
      <c r="P45" s="58"/>
      <c r="Q45" s="60"/>
      <c r="R45" s="122">
        <f t="shared" si="1"/>
        <v>110</v>
      </c>
      <c r="S45" s="97">
        <f t="shared" si="2"/>
        <v>86</v>
      </c>
      <c r="T45" s="97">
        <f t="shared" si="3"/>
        <v>101.5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412</v>
      </c>
      <c r="E46" s="45"/>
      <c r="F46" s="45"/>
      <c r="G46" s="45"/>
      <c r="H46" s="45"/>
      <c r="I46" s="46"/>
      <c r="J46" s="179"/>
      <c r="K46" s="10">
        <v>41</v>
      </c>
      <c r="L46" s="47"/>
      <c r="M46" s="45"/>
      <c r="N46" s="45"/>
      <c r="O46" s="45"/>
      <c r="P46" s="45"/>
      <c r="Q46" s="48"/>
      <c r="R46" s="47" t="s">
        <v>255</v>
      </c>
      <c r="S46" s="45" t="s">
        <v>255</v>
      </c>
      <c r="T46" s="45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1"/>
      <c r="K47" s="11">
        <v>42</v>
      </c>
      <c r="L47" s="54" t="s">
        <v>247</v>
      </c>
      <c r="M47" s="52"/>
      <c r="N47" s="52"/>
      <c r="O47" s="52" t="s">
        <v>247</v>
      </c>
      <c r="P47" s="52"/>
      <c r="Q47" s="55"/>
      <c r="R47" s="54" t="s">
        <v>247</v>
      </c>
      <c r="S47" s="52" t="s">
        <v>247</v>
      </c>
      <c r="T47" s="52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1"/>
      <c r="K48" s="11">
        <v>43</v>
      </c>
      <c r="L48" s="54" t="s">
        <v>247</v>
      </c>
      <c r="M48" s="52"/>
      <c r="N48" s="52"/>
      <c r="O48" s="52" t="s">
        <v>247</v>
      </c>
      <c r="P48" s="52"/>
      <c r="Q48" s="55"/>
      <c r="R48" s="54" t="s">
        <v>247</v>
      </c>
      <c r="S48" s="52" t="s">
        <v>247</v>
      </c>
      <c r="T48" s="52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400</v>
      </c>
      <c r="E49" s="52"/>
      <c r="F49" s="52"/>
      <c r="G49" s="52"/>
      <c r="H49" s="52"/>
      <c r="I49" s="53"/>
      <c r="J49" s="176"/>
      <c r="K49" s="11">
        <v>44</v>
      </c>
      <c r="L49" s="54"/>
      <c r="M49" s="52"/>
      <c r="N49" s="52"/>
      <c r="O49" s="52"/>
      <c r="P49" s="52"/>
      <c r="Q49" s="55"/>
      <c r="R49" s="54" t="s">
        <v>253</v>
      </c>
      <c r="S49" s="52" t="s">
        <v>253</v>
      </c>
      <c r="T49" s="52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414</v>
      </c>
      <c r="E50" s="58"/>
      <c r="F50" s="58"/>
      <c r="G50" s="58"/>
      <c r="H50" s="58"/>
      <c r="I50" s="36"/>
      <c r="J50" s="180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0.2</v>
      </c>
      <c r="E51" s="45">
        <v>0.3</v>
      </c>
      <c r="F51" s="45">
        <v>0.2</v>
      </c>
      <c r="G51" s="45">
        <v>0.2</v>
      </c>
      <c r="H51" s="45">
        <v>0.2</v>
      </c>
      <c r="I51" s="46">
        <v>0.2</v>
      </c>
      <c r="J51" s="178"/>
      <c r="K51" s="10">
        <v>46</v>
      </c>
      <c r="L51" s="47">
        <v>0.4</v>
      </c>
      <c r="M51" s="45">
        <v>0.3</v>
      </c>
      <c r="N51" s="45">
        <v>0.2</v>
      </c>
      <c r="O51" s="45">
        <v>0.2</v>
      </c>
      <c r="P51" s="45">
        <v>0.2</v>
      </c>
      <c r="Q51" s="48">
        <v>0.2</v>
      </c>
      <c r="R51" s="117">
        <f>MAX(D51:I51,L51:Q51)</f>
        <v>0.4</v>
      </c>
      <c r="S51" s="86">
        <f>MIN(D51:I51,L51:Q51)</f>
        <v>0.2</v>
      </c>
      <c r="T51" s="113">
        <f>AVERAGE(D51:I51,L51:Q51)</f>
        <v>0.23333333333333336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143">
        <v>7.1</v>
      </c>
      <c r="E52" s="86">
        <v>7.2</v>
      </c>
      <c r="F52" s="86">
        <v>7.1</v>
      </c>
      <c r="G52" s="52">
        <v>7.2</v>
      </c>
      <c r="H52" s="52">
        <v>7.3</v>
      </c>
      <c r="I52" s="53">
        <v>7.3</v>
      </c>
      <c r="J52" s="178"/>
      <c r="K52" s="11">
        <v>47</v>
      </c>
      <c r="L52" s="54">
        <v>7.2</v>
      </c>
      <c r="M52" s="52">
        <v>7.1</v>
      </c>
      <c r="N52" s="86">
        <v>7</v>
      </c>
      <c r="O52" s="86">
        <v>7.1</v>
      </c>
      <c r="P52" s="52">
        <v>7.1</v>
      </c>
      <c r="Q52" s="132">
        <v>7</v>
      </c>
      <c r="R52" s="117">
        <f>MAX(D52:I52,L52:Q52)</f>
        <v>7.3</v>
      </c>
      <c r="S52" s="86">
        <f>MIN(D52:I52,L52:Q52)</f>
        <v>7</v>
      </c>
      <c r="T52" s="87">
        <f>AVERAGE(D52:I52,L52:Q52)</f>
        <v>7.1416666666666657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572</v>
      </c>
      <c r="E53" s="52" t="s">
        <v>568</v>
      </c>
      <c r="F53" s="52" t="s">
        <v>568</v>
      </c>
      <c r="G53" s="52" t="s">
        <v>568</v>
      </c>
      <c r="H53" s="52" t="s">
        <v>568</v>
      </c>
      <c r="I53" s="53" t="s">
        <v>568</v>
      </c>
      <c r="J53" s="175"/>
      <c r="K53" s="11">
        <v>48</v>
      </c>
      <c r="L53" s="54" t="s">
        <v>568</v>
      </c>
      <c r="M53" s="52" t="s">
        <v>568</v>
      </c>
      <c r="N53" s="52" t="s">
        <v>568</v>
      </c>
      <c r="O53" s="52" t="s">
        <v>568</v>
      </c>
      <c r="P53" s="52" t="s">
        <v>568</v>
      </c>
      <c r="Q53" s="55" t="s">
        <v>568</v>
      </c>
      <c r="R53" s="54" t="s">
        <v>568</v>
      </c>
      <c r="S53" s="52" t="s">
        <v>568</v>
      </c>
      <c r="T53" s="52" t="s">
        <v>568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568</v>
      </c>
      <c r="E54" s="52" t="s">
        <v>568</v>
      </c>
      <c r="F54" s="52" t="s">
        <v>568</v>
      </c>
      <c r="G54" s="52" t="s">
        <v>568</v>
      </c>
      <c r="H54" s="52" t="s">
        <v>568</v>
      </c>
      <c r="I54" s="53" t="s">
        <v>568</v>
      </c>
      <c r="J54" s="175"/>
      <c r="K54" s="11">
        <v>49</v>
      </c>
      <c r="L54" s="54" t="s">
        <v>568</v>
      </c>
      <c r="M54" s="52" t="s">
        <v>568</v>
      </c>
      <c r="N54" s="52" t="s">
        <v>568</v>
      </c>
      <c r="O54" s="52" t="s">
        <v>568</v>
      </c>
      <c r="P54" s="52" t="s">
        <v>568</v>
      </c>
      <c r="Q54" s="55" t="s">
        <v>568</v>
      </c>
      <c r="R54" s="54" t="s">
        <v>568</v>
      </c>
      <c r="S54" s="52" t="s">
        <v>568</v>
      </c>
      <c r="T54" s="52" t="s">
        <v>568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60" t="s">
        <v>262</v>
      </c>
      <c r="R55" s="59" t="s">
        <v>262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708" priority="26" stopIfTrue="1">
      <formula>J9=1</formula>
    </cfRule>
  </conditionalFormatting>
  <conditionalFormatting sqref="W21">
    <cfRule type="expression" dxfId="707" priority="1" stopIfTrue="1">
      <formula>$W$20=17</formula>
    </cfRule>
  </conditionalFormatting>
  <conditionalFormatting sqref="W28:W29">
    <cfRule type="expression" dxfId="706" priority="2" stopIfTrue="1">
      <formula>$W$20=17</formula>
    </cfRule>
  </conditionalFormatting>
  <conditionalFormatting sqref="W30:W31">
    <cfRule type="expression" dxfId="705" priority="13" stopIfTrue="1">
      <formula>$W$20=16</formula>
    </cfRule>
  </conditionalFormatting>
  <conditionalFormatting sqref="W32:W33">
    <cfRule type="expression" dxfId="704" priority="12" stopIfTrue="1">
      <formula>$W$20=17</formula>
    </cfRule>
  </conditionalFormatting>
  <conditionalFormatting sqref="W34:W35">
    <cfRule type="expression" dxfId="703" priority="11" stopIfTrue="1">
      <formula>$W$20=18</formula>
    </cfRule>
  </conditionalFormatting>
  <conditionalFormatting sqref="W36:W37">
    <cfRule type="expression" dxfId="702" priority="10" stopIfTrue="1">
      <formula>$W$20=19</formula>
    </cfRule>
  </conditionalFormatting>
  <conditionalFormatting sqref="W38:W39">
    <cfRule type="expression" dxfId="701" priority="4" stopIfTrue="1">
      <formula>$W$20=24</formula>
    </cfRule>
  </conditionalFormatting>
  <conditionalFormatting sqref="W40:W42">
    <cfRule type="expression" dxfId="700" priority="8" stopIfTrue="1">
      <formula>$W$20=23</formula>
    </cfRule>
  </conditionalFormatting>
  <conditionalFormatting sqref="W43:W44">
    <cfRule type="expression" dxfId="699" priority="7" stopIfTrue="1">
      <formula>$W$20=24</formula>
    </cfRule>
  </conditionalFormatting>
  <conditionalFormatting sqref="W45:W46">
    <cfRule type="expression" dxfId="698" priority="6" stopIfTrue="1">
      <formula>$W$20=25</formula>
    </cfRule>
  </conditionalFormatting>
  <conditionalFormatting sqref="W47">
    <cfRule type="expression" dxfId="697" priority="5" stopIfTrue="1">
      <formula>$W$20=27</formula>
    </cfRule>
  </conditionalFormatting>
  <conditionalFormatting sqref="W49:W50">
    <cfRule type="expression" dxfId="696" priority="29" stopIfTrue="1">
      <formula>$W$20=24</formula>
    </cfRule>
  </conditionalFormatting>
  <conditionalFormatting sqref="W51:W52">
    <cfRule type="expression" dxfId="695" priority="30" stopIfTrue="1">
      <formula>$W$20=25</formula>
    </cfRule>
  </conditionalFormatting>
  <conditionalFormatting sqref="W53:W54">
    <cfRule type="expression" dxfId="694" priority="31" stopIfTrue="1">
      <formula>$W$20=26</formula>
    </cfRule>
  </conditionalFormatting>
  <conditionalFormatting sqref="W55">
    <cfRule type="expression" dxfId="693" priority="32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colBreaks count="1" manualBreakCount="1">
    <brk id="9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Z60"/>
  <sheetViews>
    <sheetView view="pageBreakPreview" zoomScaleNormal="10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219</v>
      </c>
      <c r="B1" s="24"/>
      <c r="C1" s="24"/>
      <c r="F1" s="26"/>
      <c r="G1" s="26"/>
      <c r="H1" s="27">
        <v>30</v>
      </c>
      <c r="J1" s="23" t="str">
        <f>A1</f>
        <v>第１章基準項目／吉川区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39" t="s">
        <v>299</v>
      </c>
      <c r="B2" s="339"/>
      <c r="C2" s="339"/>
      <c r="D2" s="339"/>
      <c r="E2" s="339"/>
      <c r="F2" s="339"/>
      <c r="G2" s="339"/>
      <c r="H2" s="339"/>
      <c r="I2" s="28"/>
      <c r="J2" s="329" t="str">
        <f>A2</f>
        <v>川谷浄水場原水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10.5</v>
      </c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10.5</v>
      </c>
      <c r="R5" s="38">
        <f>MIN(C5:H5,K5:P5)</f>
        <v>10.5</v>
      </c>
      <c r="S5" s="38">
        <f>AVERAGE(C5:H5,K5:P5)</f>
        <v>10.5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0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45">
        <f>AVERAGE(C6:H6,K6:P6)</f>
        <v>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402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403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390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390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390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400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0.3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>
        <v>0.3</v>
      </c>
      <c r="R16" s="45">
        <v>0.3</v>
      </c>
      <c r="S16" s="45">
        <v>0.3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371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406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 thickBot="1">
      <c r="A20" s="8">
        <v>15</v>
      </c>
      <c r="B20" s="156" t="s">
        <v>84</v>
      </c>
      <c r="C20" s="59"/>
      <c r="D20" s="58"/>
      <c r="E20" s="58"/>
      <c r="F20" s="58" t="s">
        <v>407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15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409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8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400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390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390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390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37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8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411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412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411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6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v>6</v>
      </c>
      <c r="R41" s="45">
        <v>6</v>
      </c>
      <c r="S41" s="45">
        <v>6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407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7.4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54">
        <v>7.4</v>
      </c>
      <c r="R43" s="52">
        <v>7.4</v>
      </c>
      <c r="S43" s="52">
        <v>7.4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25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v>25</v>
      </c>
      <c r="R44" s="52">
        <v>25</v>
      </c>
      <c r="S44" s="52">
        <v>25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72</v>
      </c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v>72</v>
      </c>
      <c r="R45" s="58">
        <v>72</v>
      </c>
      <c r="S45" s="58">
        <v>72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555</v>
      </c>
      <c r="C46" s="47"/>
      <c r="D46" s="45"/>
      <c r="E46" s="45"/>
      <c r="F46" s="45" t="s">
        <v>412</v>
      </c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400</v>
      </c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414</v>
      </c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 t="s">
        <v>252</v>
      </c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 t="s">
        <v>252</v>
      </c>
      <c r="R51" s="45" t="s">
        <v>252</v>
      </c>
      <c r="S51" s="45" t="s">
        <v>252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7.2</v>
      </c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v>7.2</v>
      </c>
      <c r="R52" s="52">
        <v>7.2</v>
      </c>
      <c r="S52" s="52">
        <v>7.2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572</v>
      </c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572</v>
      </c>
      <c r="R54" s="52" t="s">
        <v>572</v>
      </c>
      <c r="S54" s="52" t="s">
        <v>572</v>
      </c>
      <c r="T54" s="53">
        <f>COUNTA(C54:H54,K54:P54)</f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406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43:V44"/>
    <mergeCell ref="V45:V46"/>
    <mergeCell ref="V47:V48"/>
    <mergeCell ref="A60:H60"/>
    <mergeCell ref="J60:T60"/>
    <mergeCell ref="V40:V42"/>
    <mergeCell ref="V38:V39"/>
    <mergeCell ref="V1:V3"/>
    <mergeCell ref="A2:H2"/>
    <mergeCell ref="J2:T2"/>
    <mergeCell ref="V4:V10"/>
    <mergeCell ref="V11:V13"/>
    <mergeCell ref="V30:V31"/>
    <mergeCell ref="V32:V33"/>
    <mergeCell ref="V34:V35"/>
    <mergeCell ref="V36:V37"/>
    <mergeCell ref="V14:V16"/>
    <mergeCell ref="V17:V19"/>
    <mergeCell ref="V21:V23"/>
    <mergeCell ref="V24:V27"/>
    <mergeCell ref="V28:V29"/>
  </mergeCells>
  <phoneticPr fontId="22"/>
  <conditionalFormatting sqref="V11">
    <cfRule type="expression" dxfId="692" priority="26" stopIfTrue="1">
      <formula>I9=1</formula>
    </cfRule>
  </conditionalFormatting>
  <conditionalFormatting sqref="V21">
    <cfRule type="expression" dxfId="691" priority="1" stopIfTrue="1">
      <formula>$V$20=17</formula>
    </cfRule>
  </conditionalFormatting>
  <conditionalFormatting sqref="V28:V29">
    <cfRule type="expression" dxfId="690" priority="2" stopIfTrue="1">
      <formula>$V$20=17</formula>
    </cfRule>
  </conditionalFormatting>
  <conditionalFormatting sqref="V30:V31">
    <cfRule type="expression" dxfId="689" priority="13" stopIfTrue="1">
      <formula>$V$20=16</formula>
    </cfRule>
  </conditionalFormatting>
  <conditionalFormatting sqref="V32:V33">
    <cfRule type="expression" dxfId="688" priority="12" stopIfTrue="1">
      <formula>$V$20=17</formula>
    </cfRule>
  </conditionalFormatting>
  <conditionalFormatting sqref="V34:V35">
    <cfRule type="expression" dxfId="687" priority="11" stopIfTrue="1">
      <formula>$V$20=18</formula>
    </cfRule>
  </conditionalFormatting>
  <conditionalFormatting sqref="V36:V37">
    <cfRule type="expression" dxfId="686" priority="10" stopIfTrue="1">
      <formula>$V$20=19</formula>
    </cfRule>
  </conditionalFormatting>
  <conditionalFormatting sqref="V38:V39">
    <cfRule type="expression" dxfId="685" priority="4" stopIfTrue="1">
      <formula>$V$20=24</formula>
    </cfRule>
  </conditionalFormatting>
  <conditionalFormatting sqref="V40:V42">
    <cfRule type="expression" dxfId="684" priority="8" stopIfTrue="1">
      <formula>$V$20=23</formula>
    </cfRule>
  </conditionalFormatting>
  <conditionalFormatting sqref="V43:V44">
    <cfRule type="expression" dxfId="683" priority="7" stopIfTrue="1">
      <formula>$V$20=24</formula>
    </cfRule>
  </conditionalFormatting>
  <conditionalFormatting sqref="V45:V46">
    <cfRule type="expression" dxfId="682" priority="6" stopIfTrue="1">
      <formula>$V$20=25</formula>
    </cfRule>
  </conditionalFormatting>
  <conditionalFormatting sqref="V47">
    <cfRule type="expression" dxfId="681" priority="5" stopIfTrue="1">
      <formula>$V$20=27</formula>
    </cfRule>
  </conditionalFormatting>
  <conditionalFormatting sqref="V49:V50">
    <cfRule type="expression" dxfId="680" priority="29" stopIfTrue="1">
      <formula>$V$20=24</formula>
    </cfRule>
  </conditionalFormatting>
  <conditionalFormatting sqref="V51:V52">
    <cfRule type="expression" dxfId="679" priority="30" stopIfTrue="1">
      <formula>$V$20=25</formula>
    </cfRule>
  </conditionalFormatting>
  <conditionalFormatting sqref="V53:V54">
    <cfRule type="expression" dxfId="678" priority="31" stopIfTrue="1">
      <formula>$V$20=26</formula>
    </cfRule>
  </conditionalFormatting>
  <conditionalFormatting sqref="V55">
    <cfRule type="expression" dxfId="677" priority="32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colBreaks count="1" manualBreakCount="1">
    <brk id="8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Z60"/>
  <sheetViews>
    <sheetView view="pageBreakPreview" zoomScaleNormal="10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219</v>
      </c>
      <c r="B1" s="24"/>
      <c r="C1" s="24"/>
      <c r="F1" s="26"/>
      <c r="G1" s="26"/>
      <c r="H1" s="27">
        <v>30</v>
      </c>
      <c r="J1" s="23" t="str">
        <f>A1</f>
        <v>第１章基準項目／吉川区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300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石谷浄水場原水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11.5</v>
      </c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11.5</v>
      </c>
      <c r="R5" s="38">
        <f>MIN(C5:H5,K5:P5)</f>
        <v>11.5</v>
      </c>
      <c r="S5" s="38">
        <f>AVERAGE(C5:H5,K5:P5)</f>
        <v>11.5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5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5</v>
      </c>
      <c r="R6" s="45">
        <f>MIN(C6:H6,K6:P6)</f>
        <v>5</v>
      </c>
      <c r="S6" s="45">
        <f>AVERAGE(C6:H6,K6:P6)</f>
        <v>5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402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403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390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390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390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400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0.1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>
        <v>0.1</v>
      </c>
      <c r="R16" s="45">
        <v>0.1</v>
      </c>
      <c r="S16" s="45">
        <v>0.1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371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406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 thickBot="1">
      <c r="A20" s="8">
        <v>15</v>
      </c>
      <c r="B20" s="156" t="s">
        <v>84</v>
      </c>
      <c r="C20" s="59"/>
      <c r="D20" s="58"/>
      <c r="E20" s="58"/>
      <c r="F20" s="58" t="s">
        <v>407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15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409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8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400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390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404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390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37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8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411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>
        <v>0.03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>
        <v>0.03</v>
      </c>
      <c r="R38" s="55">
        <v>0.03</v>
      </c>
      <c r="S38" s="52">
        <v>0.03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>
        <v>0.09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>
        <v>0.09</v>
      </c>
      <c r="R39" s="52">
        <v>0.09</v>
      </c>
      <c r="S39" s="52">
        <v>0.09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411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12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v>12</v>
      </c>
      <c r="R41" s="45">
        <v>12</v>
      </c>
      <c r="S41" s="45">
        <v>12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407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9.3000000000000007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54">
        <v>9.3000000000000007</v>
      </c>
      <c r="R43" s="52">
        <v>9.3000000000000007</v>
      </c>
      <c r="S43" s="52">
        <v>9.3000000000000007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54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v>54</v>
      </c>
      <c r="R44" s="52">
        <v>54</v>
      </c>
      <c r="S44" s="52">
        <v>54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110</v>
      </c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v>110</v>
      </c>
      <c r="R45" s="58">
        <v>110</v>
      </c>
      <c r="S45" s="58">
        <v>110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412</v>
      </c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400</v>
      </c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414</v>
      </c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0.4</v>
      </c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>
        <v>0.4</v>
      </c>
      <c r="R51" s="45">
        <v>0.4</v>
      </c>
      <c r="S51" s="45">
        <v>0.4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7.1</v>
      </c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v>7.1</v>
      </c>
      <c r="R52" s="52">
        <v>7.1</v>
      </c>
      <c r="S52" s="52">
        <v>7.1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572</v>
      </c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572</v>
      </c>
      <c r="R54" s="52" t="s">
        <v>572</v>
      </c>
      <c r="S54" s="52" t="s">
        <v>572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406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43:V44"/>
    <mergeCell ref="V45:V46"/>
    <mergeCell ref="V47:V48"/>
    <mergeCell ref="A60:H60"/>
    <mergeCell ref="J60:T60"/>
    <mergeCell ref="V40:V42"/>
    <mergeCell ref="V38:V39"/>
    <mergeCell ref="V1:V3"/>
    <mergeCell ref="A2:H2"/>
    <mergeCell ref="J2:T2"/>
    <mergeCell ref="V4:V10"/>
    <mergeCell ref="V11:V13"/>
    <mergeCell ref="V30:V31"/>
    <mergeCell ref="V32:V33"/>
    <mergeCell ref="V34:V35"/>
    <mergeCell ref="V36:V37"/>
    <mergeCell ref="V14:V16"/>
    <mergeCell ref="V17:V19"/>
    <mergeCell ref="V21:V23"/>
    <mergeCell ref="V24:V27"/>
    <mergeCell ref="V28:V29"/>
  </mergeCells>
  <phoneticPr fontId="22"/>
  <conditionalFormatting sqref="V11">
    <cfRule type="expression" dxfId="676" priority="26" stopIfTrue="1">
      <formula>I9=1</formula>
    </cfRule>
  </conditionalFormatting>
  <conditionalFormatting sqref="V21">
    <cfRule type="expression" dxfId="675" priority="1" stopIfTrue="1">
      <formula>$V$20=17</formula>
    </cfRule>
  </conditionalFormatting>
  <conditionalFormatting sqref="V28:V29">
    <cfRule type="expression" dxfId="674" priority="2" stopIfTrue="1">
      <formula>$V$20=17</formula>
    </cfRule>
  </conditionalFormatting>
  <conditionalFormatting sqref="V30:V31">
    <cfRule type="expression" dxfId="673" priority="13" stopIfTrue="1">
      <formula>$V$20=16</formula>
    </cfRule>
  </conditionalFormatting>
  <conditionalFormatting sqref="V32:V33">
    <cfRule type="expression" dxfId="672" priority="12" stopIfTrue="1">
      <formula>$V$20=17</formula>
    </cfRule>
  </conditionalFormatting>
  <conditionalFormatting sqref="V34:V35">
    <cfRule type="expression" dxfId="671" priority="11" stopIfTrue="1">
      <formula>$V$20=18</formula>
    </cfRule>
  </conditionalFormatting>
  <conditionalFormatting sqref="V36:V37">
    <cfRule type="expression" dxfId="670" priority="10" stopIfTrue="1">
      <formula>$V$20=19</formula>
    </cfRule>
  </conditionalFormatting>
  <conditionalFormatting sqref="V38:V39">
    <cfRule type="expression" dxfId="669" priority="4" stopIfTrue="1">
      <formula>$V$20=24</formula>
    </cfRule>
  </conditionalFormatting>
  <conditionalFormatting sqref="V40:V42">
    <cfRule type="expression" dxfId="668" priority="8" stopIfTrue="1">
      <formula>$V$20=23</formula>
    </cfRule>
  </conditionalFormatting>
  <conditionalFormatting sqref="V43:V44">
    <cfRule type="expression" dxfId="667" priority="7" stopIfTrue="1">
      <formula>$V$20=24</formula>
    </cfRule>
  </conditionalFormatting>
  <conditionalFormatting sqref="V45:V46">
    <cfRule type="expression" dxfId="666" priority="6" stopIfTrue="1">
      <formula>$V$20=25</formula>
    </cfRule>
  </conditionalFormatting>
  <conditionalFormatting sqref="V47">
    <cfRule type="expression" dxfId="665" priority="5" stopIfTrue="1">
      <formula>$V$20=27</formula>
    </cfRule>
  </conditionalFormatting>
  <conditionalFormatting sqref="V49:V50">
    <cfRule type="expression" dxfId="664" priority="29" stopIfTrue="1">
      <formula>$V$20=24</formula>
    </cfRule>
  </conditionalFormatting>
  <conditionalFormatting sqref="V51:V52">
    <cfRule type="expression" dxfId="663" priority="30" stopIfTrue="1">
      <formula>$V$20=25</formula>
    </cfRule>
  </conditionalFormatting>
  <conditionalFormatting sqref="V53:V54">
    <cfRule type="expression" dxfId="662" priority="31" stopIfTrue="1">
      <formula>$V$20=26</formula>
    </cfRule>
  </conditionalFormatting>
  <conditionalFormatting sqref="V55">
    <cfRule type="expression" dxfId="661" priority="32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218</v>
      </c>
      <c r="B1" s="24"/>
      <c r="C1" s="24"/>
      <c r="D1" s="24"/>
      <c r="G1" s="26"/>
      <c r="H1" s="26"/>
      <c r="I1" s="27">
        <v>57</v>
      </c>
      <c r="K1" s="23" t="str">
        <f>A1</f>
        <v>第１章基準項目／合併前の上越市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291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皆口地区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11.1</v>
      </c>
      <c r="E5" s="38">
        <v>17.100000000000001</v>
      </c>
      <c r="F5" s="38">
        <v>23.2</v>
      </c>
      <c r="G5" s="38">
        <v>25.2</v>
      </c>
      <c r="H5" s="38">
        <v>28.5</v>
      </c>
      <c r="I5" s="39">
        <v>27.8</v>
      </c>
      <c r="J5" s="174"/>
      <c r="K5" s="8" t="s">
        <v>115</v>
      </c>
      <c r="L5" s="40">
        <v>20.100000000000001</v>
      </c>
      <c r="M5" s="38">
        <v>17.399999999999999</v>
      </c>
      <c r="N5" s="38">
        <v>9.1999999999999993</v>
      </c>
      <c r="O5" s="38">
        <v>5</v>
      </c>
      <c r="P5" s="38">
        <v>3.7</v>
      </c>
      <c r="Q5" s="41">
        <v>4.2</v>
      </c>
      <c r="R5" s="40">
        <f>MAX(D5:I5,L5:Q5)</f>
        <v>28.5</v>
      </c>
      <c r="S5" s="38">
        <f>MIN(D5:I5,L5:Q5)</f>
        <v>3.7</v>
      </c>
      <c r="T5" s="38">
        <f>AVERAGE(D5:I5,L5:Q5)</f>
        <v>16.041666666666664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1</v>
      </c>
      <c r="F6" s="45">
        <v>0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1</v>
      </c>
      <c r="S6" s="45">
        <f>MIN(D6:I6,L6:Q6)</f>
        <v>0</v>
      </c>
      <c r="T6" s="108">
        <f>AVERAGE(D6:I6,L6:Q6)</f>
        <v>8.3333333333333329E-2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332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342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341</v>
      </c>
      <c r="E10" s="58"/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334</v>
      </c>
      <c r="E11" s="45"/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334</v>
      </c>
      <c r="E12" s="52"/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340</v>
      </c>
      <c r="E13" s="52"/>
      <c r="F13" s="52"/>
      <c r="G13" s="52" t="s">
        <v>340</v>
      </c>
      <c r="H13" s="52"/>
      <c r="I13" s="53"/>
      <c r="J13" s="176"/>
      <c r="K13" s="11">
        <v>8</v>
      </c>
      <c r="L13" s="54" t="s">
        <v>335</v>
      </c>
      <c r="M13" s="52"/>
      <c r="N13" s="52"/>
      <c r="O13" s="52" t="s">
        <v>340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0.2</v>
      </c>
      <c r="E16" s="45"/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45"/>
      <c r="Q16" s="48"/>
      <c r="R16" s="114">
        <v>0.2</v>
      </c>
      <c r="S16" s="113">
        <v>0.2</v>
      </c>
      <c r="T16" s="113">
        <v>0.2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343</v>
      </c>
      <c r="E17" s="52"/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52"/>
      <c r="Q17" s="55"/>
      <c r="R17" s="47" t="s">
        <v>251</v>
      </c>
      <c r="S17" s="45" t="s">
        <v>251</v>
      </c>
      <c r="T17" s="45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347</v>
      </c>
      <c r="E18" s="52"/>
      <c r="F18" s="52"/>
      <c r="G18" s="52"/>
      <c r="H18" s="52"/>
      <c r="I18" s="53"/>
      <c r="J18" s="178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80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344</v>
      </c>
      <c r="E20" s="58"/>
      <c r="F20" s="58"/>
      <c r="G20" s="58"/>
      <c r="H20" s="58"/>
      <c r="I20" s="36"/>
      <c r="J20" s="176"/>
      <c r="K20" s="8">
        <v>15</v>
      </c>
      <c r="L20" s="59"/>
      <c r="M20" s="58"/>
      <c r="N20" s="58"/>
      <c r="O20" s="58"/>
      <c r="P20" s="58"/>
      <c r="Q20" s="60"/>
      <c r="R20" s="59" t="s">
        <v>250</v>
      </c>
      <c r="S20" s="199" t="s">
        <v>250</v>
      </c>
      <c r="T20" s="199" t="s">
        <v>250</v>
      </c>
      <c r="U20" s="204">
        <f t="shared" si="0"/>
        <v>1</v>
      </c>
      <c r="W20" s="27">
        <v>11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339</v>
      </c>
      <c r="E21" s="45"/>
      <c r="F21" s="45"/>
      <c r="G21" s="45"/>
      <c r="H21" s="45"/>
      <c r="I21" s="46"/>
      <c r="J21" s="176"/>
      <c r="K21" s="10">
        <v>16</v>
      </c>
      <c r="L21" s="47"/>
      <c r="M21" s="45"/>
      <c r="N21" s="45"/>
      <c r="O21" s="45"/>
      <c r="P21" s="45"/>
      <c r="Q21" s="48"/>
      <c r="R21" s="47" t="s">
        <v>244</v>
      </c>
      <c r="S21" s="196" t="s">
        <v>244</v>
      </c>
      <c r="T21" s="196" t="s">
        <v>244</v>
      </c>
      <c r="U21" s="205">
        <f t="shared" si="0"/>
        <v>1</v>
      </c>
      <c r="W21" s="319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335</v>
      </c>
      <c r="E22" s="52"/>
      <c r="F22" s="52"/>
      <c r="G22" s="52"/>
      <c r="H22" s="52"/>
      <c r="I22" s="53"/>
      <c r="J22" s="176"/>
      <c r="K22" s="11">
        <v>17</v>
      </c>
      <c r="L22" s="54"/>
      <c r="M22" s="52"/>
      <c r="N22" s="52"/>
      <c r="O22" s="52"/>
      <c r="P22" s="52"/>
      <c r="Q22" s="55"/>
      <c r="R22" s="54" t="s">
        <v>253</v>
      </c>
      <c r="S22" s="185" t="s">
        <v>253</v>
      </c>
      <c r="T22" s="185" t="s">
        <v>253</v>
      </c>
      <c r="U22" s="206">
        <f t="shared" si="0"/>
        <v>1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341</v>
      </c>
      <c r="E23" s="52"/>
      <c r="F23" s="52"/>
      <c r="G23" s="52"/>
      <c r="H23" s="52"/>
      <c r="I23" s="53"/>
      <c r="J23" s="176"/>
      <c r="K23" s="11">
        <v>18</v>
      </c>
      <c r="L23" s="54"/>
      <c r="M23" s="52"/>
      <c r="N23" s="52"/>
      <c r="O23" s="52"/>
      <c r="P23" s="52"/>
      <c r="Q23" s="55"/>
      <c r="R23" s="54" t="s">
        <v>245</v>
      </c>
      <c r="S23" s="185" t="s">
        <v>245</v>
      </c>
      <c r="T23" s="185" t="s">
        <v>245</v>
      </c>
      <c r="U23" s="206">
        <f t="shared" si="0"/>
        <v>1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334</v>
      </c>
      <c r="E24" s="52"/>
      <c r="F24" s="52"/>
      <c r="G24" s="52"/>
      <c r="H24" s="52"/>
      <c r="I24" s="53"/>
      <c r="J24" s="176"/>
      <c r="K24" s="11">
        <v>19</v>
      </c>
      <c r="L24" s="54"/>
      <c r="M24" s="52"/>
      <c r="N24" s="52"/>
      <c r="O24" s="52"/>
      <c r="P24" s="52"/>
      <c r="Q24" s="55"/>
      <c r="R24" s="54" t="s">
        <v>245</v>
      </c>
      <c r="S24" s="185" t="s">
        <v>245</v>
      </c>
      <c r="T24" s="185" t="s">
        <v>245</v>
      </c>
      <c r="U24" s="206">
        <f t="shared" si="0"/>
        <v>1</v>
      </c>
      <c r="W24" s="318" t="s">
        <v>286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334</v>
      </c>
      <c r="E25" s="58"/>
      <c r="F25" s="58"/>
      <c r="G25" s="58"/>
      <c r="H25" s="58"/>
      <c r="I25" s="36"/>
      <c r="J25" s="176"/>
      <c r="K25" s="8">
        <v>20</v>
      </c>
      <c r="L25" s="59"/>
      <c r="M25" s="58"/>
      <c r="N25" s="58"/>
      <c r="O25" s="58"/>
      <c r="P25" s="58"/>
      <c r="Q25" s="60"/>
      <c r="R25" s="59" t="s">
        <v>245</v>
      </c>
      <c r="S25" s="199" t="s">
        <v>245</v>
      </c>
      <c r="T25" s="199" t="s">
        <v>245</v>
      </c>
      <c r="U25" s="204">
        <f t="shared" si="0"/>
        <v>1</v>
      </c>
      <c r="W25" s="319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 t="s">
        <v>258</v>
      </c>
      <c r="H26" s="45"/>
      <c r="I26" s="46"/>
      <c r="J26" s="179"/>
      <c r="K26" s="10">
        <v>21</v>
      </c>
      <c r="L26" s="47">
        <v>0.32</v>
      </c>
      <c r="M26" s="45"/>
      <c r="N26" s="45"/>
      <c r="O26" s="45">
        <v>0.09</v>
      </c>
      <c r="P26" s="45"/>
      <c r="Q26" s="48"/>
      <c r="R26" s="47">
        <v>0.32</v>
      </c>
      <c r="S26" s="196" t="s">
        <v>258</v>
      </c>
      <c r="T26" s="192">
        <v>0.10249999999999999</v>
      </c>
      <c r="U26" s="205">
        <f t="shared" si="0"/>
        <v>4</v>
      </c>
      <c r="W26" s="319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54" t="s">
        <v>253</v>
      </c>
      <c r="M27" s="52"/>
      <c r="N27" s="52"/>
      <c r="O27" s="52" t="s">
        <v>253</v>
      </c>
      <c r="P27" s="52"/>
      <c r="Q27" s="55"/>
      <c r="R27" s="54" t="s">
        <v>253</v>
      </c>
      <c r="S27" s="185" t="s">
        <v>253</v>
      </c>
      <c r="T27" s="185" t="s">
        <v>253</v>
      </c>
      <c r="U27" s="206">
        <f t="shared" si="0"/>
        <v>4</v>
      </c>
      <c r="W27" s="320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8.9999999999999993E-3</v>
      </c>
      <c r="E28" s="52"/>
      <c r="F28" s="52"/>
      <c r="G28" s="52">
        <v>1.7000000000000001E-2</v>
      </c>
      <c r="H28" s="52"/>
      <c r="I28" s="53"/>
      <c r="J28" s="176"/>
      <c r="K28" s="11">
        <v>23</v>
      </c>
      <c r="L28" s="120">
        <v>2.7E-2</v>
      </c>
      <c r="M28" s="52"/>
      <c r="N28" s="52"/>
      <c r="O28" s="52">
        <v>7.0000000000000001E-3</v>
      </c>
      <c r="P28" s="52"/>
      <c r="Q28" s="55"/>
      <c r="R28" s="123">
        <f>MAX(D28:I28,L28:Q28)</f>
        <v>2.7E-2</v>
      </c>
      <c r="S28" s="193">
        <f>MIN(D28:I28,L28:Q28)</f>
        <v>7.0000000000000001E-3</v>
      </c>
      <c r="T28" s="197">
        <f>AVERAGE(D28:I28,L28:Q28)</f>
        <v>1.5000000000000001E-2</v>
      </c>
      <c r="U28" s="206">
        <f t="shared" si="0"/>
        <v>4</v>
      </c>
      <c r="W28" s="318" t="s">
        <v>267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>
        <v>6.0000000000000001E-3</v>
      </c>
      <c r="E29" s="52"/>
      <c r="F29" s="52"/>
      <c r="G29" s="52" t="s">
        <v>259</v>
      </c>
      <c r="H29" s="52"/>
      <c r="I29" s="53"/>
      <c r="J29" s="176"/>
      <c r="K29" s="11">
        <v>24</v>
      </c>
      <c r="L29" s="54" t="s">
        <v>259</v>
      </c>
      <c r="M29" s="52"/>
      <c r="N29" s="52"/>
      <c r="O29" s="52" t="s">
        <v>259</v>
      </c>
      <c r="P29" s="52"/>
      <c r="Q29" s="55"/>
      <c r="R29" s="54">
        <v>6.0000000000000001E-3</v>
      </c>
      <c r="S29" s="185" t="s">
        <v>259</v>
      </c>
      <c r="T29" s="198">
        <v>1.5E-3</v>
      </c>
      <c r="U29" s="206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2E-3</v>
      </c>
      <c r="E30" s="58"/>
      <c r="F30" s="58"/>
      <c r="G30" s="58">
        <v>3.0000000000000001E-3</v>
      </c>
      <c r="H30" s="58"/>
      <c r="I30" s="36"/>
      <c r="J30" s="176"/>
      <c r="K30" s="8">
        <v>25</v>
      </c>
      <c r="L30" s="59">
        <v>4.0000000000000001E-3</v>
      </c>
      <c r="M30" s="58"/>
      <c r="N30" s="58"/>
      <c r="O30" s="58">
        <v>3.0000000000000001E-3</v>
      </c>
      <c r="P30" s="58"/>
      <c r="Q30" s="60"/>
      <c r="R30" s="124">
        <f>MAX(D30:I30,L30:Q30)</f>
        <v>4.0000000000000001E-3</v>
      </c>
      <c r="S30" s="195">
        <f>MIN(D30:I30,L30:Q30)</f>
        <v>2E-3</v>
      </c>
      <c r="T30" s="207">
        <f>AVERAGE(D30:I30,L30:Q30)</f>
        <v>3.0000000000000001E-3</v>
      </c>
      <c r="U30" s="204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47" t="s">
        <v>245</v>
      </c>
      <c r="M31" s="45"/>
      <c r="N31" s="45"/>
      <c r="O31" s="45" t="s">
        <v>245</v>
      </c>
      <c r="P31" s="45"/>
      <c r="Q31" s="48"/>
      <c r="R31" s="47" t="s">
        <v>245</v>
      </c>
      <c r="S31" s="196" t="s">
        <v>245</v>
      </c>
      <c r="T31" s="196" t="s">
        <v>245</v>
      </c>
      <c r="U31" s="205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1.7000000000000001E-2</v>
      </c>
      <c r="E32" s="52"/>
      <c r="F32" s="52"/>
      <c r="G32" s="52">
        <v>2.8000000000000001E-2</v>
      </c>
      <c r="H32" s="52"/>
      <c r="I32" s="53"/>
      <c r="J32" s="176"/>
      <c r="K32" s="11">
        <v>27</v>
      </c>
      <c r="L32" s="54">
        <v>4.4999999999999998E-2</v>
      </c>
      <c r="M32" s="52"/>
      <c r="N32" s="52"/>
      <c r="O32" s="52">
        <v>1.6E-2</v>
      </c>
      <c r="P32" s="52"/>
      <c r="Q32" s="55"/>
      <c r="R32" s="123">
        <f>MAX(D32:I32,L32:Q32)</f>
        <v>4.4999999999999998E-2</v>
      </c>
      <c r="S32" s="193">
        <f>MIN(D32:I32,L32:Q32)</f>
        <v>1.6E-2</v>
      </c>
      <c r="T32" s="193">
        <f>AVERAGE(D32:I32,L32:Q32)</f>
        <v>2.6499999999999999E-2</v>
      </c>
      <c r="U32" s="206">
        <f t="shared" si="0"/>
        <v>4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>
        <v>6.0000000000000001E-3</v>
      </c>
      <c r="E33" s="52"/>
      <c r="F33" s="52"/>
      <c r="G33" s="52">
        <v>7.0000000000000001E-3</v>
      </c>
      <c r="H33" s="52"/>
      <c r="I33" s="53"/>
      <c r="J33" s="179"/>
      <c r="K33" s="11">
        <v>28</v>
      </c>
      <c r="L33" s="120">
        <v>1.4999999999999999E-2</v>
      </c>
      <c r="M33" s="52"/>
      <c r="N33" s="52"/>
      <c r="O33" s="52">
        <v>5.0000000000000001E-3</v>
      </c>
      <c r="P33" s="52"/>
      <c r="Q33" s="55"/>
      <c r="R33" s="123">
        <f>MAX(D33:I33,L33:Q33)</f>
        <v>1.4999999999999999E-2</v>
      </c>
      <c r="S33" s="193">
        <f>MIN(D33:I33,L33:Q33)</f>
        <v>5.0000000000000001E-3</v>
      </c>
      <c r="T33" s="193">
        <f>AVERAGE(D33:I33,L33:Q33)</f>
        <v>8.2500000000000004E-3</v>
      </c>
      <c r="U33" s="206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6.0000000000000001E-3</v>
      </c>
      <c r="E34" s="52"/>
      <c r="F34" s="52"/>
      <c r="G34" s="52">
        <v>8.0000000000000002E-3</v>
      </c>
      <c r="H34" s="52"/>
      <c r="I34" s="53"/>
      <c r="J34" s="176"/>
      <c r="K34" s="11">
        <v>29</v>
      </c>
      <c r="L34" s="54">
        <v>1.4E-2</v>
      </c>
      <c r="M34" s="52"/>
      <c r="N34" s="52"/>
      <c r="O34" s="52">
        <v>6.0000000000000001E-3</v>
      </c>
      <c r="P34" s="52"/>
      <c r="Q34" s="55"/>
      <c r="R34" s="123">
        <f>MAX(D34:I34,L34:Q34)</f>
        <v>1.4E-2</v>
      </c>
      <c r="S34" s="193">
        <f>MIN(D34:I34,L34:Q34)</f>
        <v>6.0000000000000001E-3</v>
      </c>
      <c r="T34" s="193">
        <f>AVERAGE(D34:I34,L34:Q34)</f>
        <v>8.5000000000000006E-3</v>
      </c>
      <c r="U34" s="206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76"/>
      <c r="K35" s="8">
        <v>30</v>
      </c>
      <c r="L35" s="59" t="s">
        <v>245</v>
      </c>
      <c r="M35" s="58"/>
      <c r="N35" s="58"/>
      <c r="O35" s="58" t="s">
        <v>245</v>
      </c>
      <c r="P35" s="58"/>
      <c r="Q35" s="60"/>
      <c r="R35" s="59" t="s">
        <v>245</v>
      </c>
      <c r="S35" s="199" t="s">
        <v>245</v>
      </c>
      <c r="T35" s="199" t="s">
        <v>245</v>
      </c>
      <c r="U35" s="204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47" t="s">
        <v>260</v>
      </c>
      <c r="M36" s="45"/>
      <c r="N36" s="45"/>
      <c r="O36" s="45" t="s">
        <v>260</v>
      </c>
      <c r="P36" s="45"/>
      <c r="Q36" s="48"/>
      <c r="R36" s="47" t="s">
        <v>260</v>
      </c>
      <c r="S36" s="196" t="s">
        <v>260</v>
      </c>
      <c r="T36" s="196" t="s">
        <v>260</v>
      </c>
      <c r="U36" s="205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345</v>
      </c>
      <c r="E37" s="52"/>
      <c r="F37" s="52"/>
      <c r="G37" s="52"/>
      <c r="H37" s="52"/>
      <c r="I37" s="53"/>
      <c r="J37" s="179"/>
      <c r="K37" s="11">
        <v>32</v>
      </c>
      <c r="L37" s="54"/>
      <c r="M37" s="52"/>
      <c r="N37" s="52"/>
      <c r="O37" s="52"/>
      <c r="P37" s="52"/>
      <c r="Q37" s="55"/>
      <c r="R37" s="54" t="s">
        <v>254</v>
      </c>
      <c r="S37" s="185" t="s">
        <v>254</v>
      </c>
      <c r="T37" s="185" t="s">
        <v>254</v>
      </c>
      <c r="U37" s="206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353</v>
      </c>
      <c r="E38" s="52"/>
      <c r="F38" s="52"/>
      <c r="G38" s="52" t="s">
        <v>353</v>
      </c>
      <c r="H38" s="52"/>
      <c r="I38" s="53"/>
      <c r="J38" s="179"/>
      <c r="K38" s="11">
        <v>33</v>
      </c>
      <c r="L38" s="54" t="s">
        <v>353</v>
      </c>
      <c r="M38" s="52"/>
      <c r="N38" s="52"/>
      <c r="O38" s="52" t="s">
        <v>353</v>
      </c>
      <c r="P38" s="52"/>
      <c r="Q38" s="55"/>
      <c r="R38" s="54" t="s">
        <v>255</v>
      </c>
      <c r="S38" s="185" t="s">
        <v>255</v>
      </c>
      <c r="T38" s="185" t="s">
        <v>255</v>
      </c>
      <c r="U38" s="206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>
        <v>0.1</v>
      </c>
      <c r="E39" s="52"/>
      <c r="F39" s="52"/>
      <c r="G39" s="52">
        <v>0.05</v>
      </c>
      <c r="H39" s="52"/>
      <c r="I39" s="53"/>
      <c r="J39" s="179"/>
      <c r="K39" s="11">
        <v>34</v>
      </c>
      <c r="L39" s="54">
        <v>0.08</v>
      </c>
      <c r="M39" s="52"/>
      <c r="N39" s="52"/>
      <c r="O39" s="110">
        <v>0.11</v>
      </c>
      <c r="P39" s="52"/>
      <c r="Q39" s="55"/>
      <c r="R39" s="125">
        <f>MAX(D39:I39,L39:Q39)</f>
        <v>0.11</v>
      </c>
      <c r="S39" s="192">
        <f>MIN(D39:I39,L39:Q39)</f>
        <v>0.05</v>
      </c>
      <c r="T39" s="192">
        <f>AVERAGE(D39:I39,L39:Q39)</f>
        <v>8.5000000000000006E-2</v>
      </c>
      <c r="U39" s="206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352</v>
      </c>
      <c r="E40" s="58"/>
      <c r="F40" s="58"/>
      <c r="G40" s="58"/>
      <c r="H40" s="58"/>
      <c r="I40" s="36"/>
      <c r="J40" s="179"/>
      <c r="K40" s="8">
        <v>35</v>
      </c>
      <c r="L40" s="59"/>
      <c r="M40" s="58"/>
      <c r="N40" s="58"/>
      <c r="O40" s="58"/>
      <c r="P40" s="58"/>
      <c r="Q40" s="60"/>
      <c r="R40" s="59" t="s">
        <v>254</v>
      </c>
      <c r="S40" s="199" t="s">
        <v>254</v>
      </c>
      <c r="T40" s="199" t="s">
        <v>254</v>
      </c>
      <c r="U40" s="204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9</v>
      </c>
      <c r="E41" s="45"/>
      <c r="F41" s="45"/>
      <c r="G41" s="45">
        <v>11</v>
      </c>
      <c r="H41" s="45"/>
      <c r="I41" s="46"/>
      <c r="J41" s="178"/>
      <c r="K41" s="10">
        <v>36</v>
      </c>
      <c r="L41" s="47">
        <v>13</v>
      </c>
      <c r="M41" s="45"/>
      <c r="N41" s="45"/>
      <c r="O41" s="45">
        <v>11</v>
      </c>
      <c r="P41" s="45"/>
      <c r="Q41" s="48"/>
      <c r="R41" s="127">
        <f>MAX(D41:I41,L41:Q41)</f>
        <v>13</v>
      </c>
      <c r="S41" s="200">
        <f>MIN(D41:I41,L41:Q41)</f>
        <v>9</v>
      </c>
      <c r="T41" s="200">
        <f>AVERAGE(D41:I41,L41:Q41)</f>
        <v>11</v>
      </c>
      <c r="U41" s="205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338</v>
      </c>
      <c r="E42" s="52"/>
      <c r="F42" s="52"/>
      <c r="G42" s="52"/>
      <c r="H42" s="52"/>
      <c r="I42" s="53"/>
      <c r="J42" s="176"/>
      <c r="K42" s="11">
        <v>37</v>
      </c>
      <c r="L42" s="54"/>
      <c r="M42" s="52"/>
      <c r="N42" s="52"/>
      <c r="O42" s="52"/>
      <c r="P42" s="52"/>
      <c r="Q42" s="55"/>
      <c r="R42" s="54" t="s">
        <v>250</v>
      </c>
      <c r="S42" s="185" t="s">
        <v>250</v>
      </c>
      <c r="T42" s="185" t="s">
        <v>250</v>
      </c>
      <c r="U42" s="206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9.9</v>
      </c>
      <c r="E43" s="52">
        <v>5.9</v>
      </c>
      <c r="F43" s="86">
        <v>11</v>
      </c>
      <c r="G43" s="52">
        <v>9.6</v>
      </c>
      <c r="H43" s="86">
        <v>9.9</v>
      </c>
      <c r="I43" s="144">
        <v>12</v>
      </c>
      <c r="J43" s="178"/>
      <c r="K43" s="11">
        <v>38</v>
      </c>
      <c r="L43" s="117">
        <v>12</v>
      </c>
      <c r="M43" s="86">
        <v>12</v>
      </c>
      <c r="N43" s="86">
        <v>12</v>
      </c>
      <c r="O43" s="86">
        <v>11</v>
      </c>
      <c r="P43" s="86">
        <v>12</v>
      </c>
      <c r="Q43" s="132">
        <v>12</v>
      </c>
      <c r="R43" s="126">
        <f>MAX(D43:I43,L43:Q43)</f>
        <v>12</v>
      </c>
      <c r="S43" s="201">
        <f>MIN(D43:I43,L43:Q43)</f>
        <v>5.9</v>
      </c>
      <c r="T43" s="201">
        <f>AVERAGE(D43:I43,L43:Q43)</f>
        <v>10.775</v>
      </c>
      <c r="U43" s="206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22</v>
      </c>
      <c r="E44" s="52"/>
      <c r="F44" s="52"/>
      <c r="G44" s="52">
        <v>33</v>
      </c>
      <c r="H44" s="52"/>
      <c r="I44" s="53"/>
      <c r="J44" s="178"/>
      <c r="K44" s="11">
        <v>39</v>
      </c>
      <c r="L44" s="54">
        <v>32</v>
      </c>
      <c r="M44" s="52"/>
      <c r="N44" s="52"/>
      <c r="O44" s="52">
        <v>25</v>
      </c>
      <c r="P44" s="52"/>
      <c r="Q44" s="55"/>
      <c r="R44" s="127">
        <f>MAX(D44:I44,L44:Q44)</f>
        <v>33</v>
      </c>
      <c r="S44" s="200">
        <f>MIN(D44:I44,L44:Q44)</f>
        <v>22</v>
      </c>
      <c r="T44" s="200">
        <f>AVERAGE(D44:I44,L44:Q44)</f>
        <v>28</v>
      </c>
      <c r="U44" s="206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57</v>
      </c>
      <c r="E45" s="58"/>
      <c r="F45" s="58"/>
      <c r="G45" s="58">
        <v>83</v>
      </c>
      <c r="H45" s="58"/>
      <c r="I45" s="36"/>
      <c r="J45" s="174"/>
      <c r="K45" s="8">
        <v>40</v>
      </c>
      <c r="L45" s="59">
        <v>90</v>
      </c>
      <c r="M45" s="58"/>
      <c r="N45" s="58"/>
      <c r="O45" s="58">
        <v>83</v>
      </c>
      <c r="P45" s="58"/>
      <c r="Q45" s="60"/>
      <c r="R45" s="122">
        <f>MAX(D45:I45,L45:Q45)</f>
        <v>90</v>
      </c>
      <c r="S45" s="202">
        <f>MIN(D45:I45,L45:Q45)</f>
        <v>57</v>
      </c>
      <c r="T45" s="202">
        <f>AVERAGE(D45:I45,L45:Q45)</f>
        <v>78.25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353</v>
      </c>
      <c r="E46" s="45"/>
      <c r="F46" s="45"/>
      <c r="G46" s="45"/>
      <c r="H46" s="45"/>
      <c r="I46" s="46"/>
      <c r="J46" s="179"/>
      <c r="K46" s="10">
        <v>41</v>
      </c>
      <c r="L46" s="47"/>
      <c r="M46" s="45"/>
      <c r="N46" s="45"/>
      <c r="O46" s="45"/>
      <c r="P46" s="45"/>
      <c r="Q46" s="48"/>
      <c r="R46" s="47" t="s">
        <v>255</v>
      </c>
      <c r="S46" s="196" t="s">
        <v>255</v>
      </c>
      <c r="T46" s="196" t="s">
        <v>255</v>
      </c>
      <c r="U46" s="205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>
        <v>9.9999999999999995E-7</v>
      </c>
      <c r="E47" s="52"/>
      <c r="F47" s="52">
        <v>1.9999999999999999E-6</v>
      </c>
      <c r="G47" s="52" t="s">
        <v>247</v>
      </c>
      <c r="H47" s="52" t="s">
        <v>247</v>
      </c>
      <c r="I47" s="53">
        <v>9.9999999999999995E-7</v>
      </c>
      <c r="J47" s="181"/>
      <c r="K47" s="11">
        <v>42</v>
      </c>
      <c r="L47" s="54" t="s">
        <v>247</v>
      </c>
      <c r="M47" s="52"/>
      <c r="N47" s="52"/>
      <c r="O47" s="52" t="s">
        <v>247</v>
      </c>
      <c r="P47" s="52"/>
      <c r="Q47" s="55"/>
      <c r="R47" s="54">
        <v>1.9999999999999999E-6</v>
      </c>
      <c r="S47" s="185" t="s">
        <v>247</v>
      </c>
      <c r="T47" s="208" t="s">
        <v>247</v>
      </c>
      <c r="U47" s="206">
        <f t="shared" si="0"/>
        <v>7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 t="s">
        <v>247</v>
      </c>
      <c r="G48" s="52" t="s">
        <v>247</v>
      </c>
      <c r="H48" s="52" t="s">
        <v>247</v>
      </c>
      <c r="I48" s="53" t="s">
        <v>247</v>
      </c>
      <c r="J48" s="181"/>
      <c r="K48" s="11">
        <v>43</v>
      </c>
      <c r="L48" s="54">
        <v>1.9999999999999999E-6</v>
      </c>
      <c r="M48" s="52"/>
      <c r="N48" s="52"/>
      <c r="O48" s="52" t="s">
        <v>247</v>
      </c>
      <c r="P48" s="52"/>
      <c r="Q48" s="55"/>
      <c r="R48" s="54">
        <v>1.9999999999999999E-6</v>
      </c>
      <c r="S48" s="185" t="s">
        <v>247</v>
      </c>
      <c r="T48" s="203" t="s">
        <v>247</v>
      </c>
      <c r="U48" s="206">
        <f t="shared" si="0"/>
        <v>7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340</v>
      </c>
      <c r="E49" s="52"/>
      <c r="F49" s="52"/>
      <c r="G49" s="52"/>
      <c r="H49" s="52"/>
      <c r="I49" s="53"/>
      <c r="J49" s="176"/>
      <c r="K49" s="11">
        <v>44</v>
      </c>
      <c r="L49" s="54"/>
      <c r="M49" s="52"/>
      <c r="N49" s="52"/>
      <c r="O49" s="52"/>
      <c r="P49" s="52"/>
      <c r="Q49" s="55"/>
      <c r="R49" s="54" t="s">
        <v>253</v>
      </c>
      <c r="S49" s="185" t="s">
        <v>253</v>
      </c>
      <c r="T49" s="185" t="s">
        <v>253</v>
      </c>
      <c r="U49" s="206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355</v>
      </c>
      <c r="E50" s="58"/>
      <c r="F50" s="58"/>
      <c r="G50" s="58"/>
      <c r="H50" s="58"/>
      <c r="I50" s="36"/>
      <c r="J50" s="180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199" t="s">
        <v>256</v>
      </c>
      <c r="T50" s="199" t="s">
        <v>256</v>
      </c>
      <c r="U50" s="204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0.3</v>
      </c>
      <c r="E51" s="45">
        <v>0.2</v>
      </c>
      <c r="F51" s="45">
        <v>0.5</v>
      </c>
      <c r="G51" s="45">
        <v>0.5</v>
      </c>
      <c r="H51" s="45">
        <v>0.7</v>
      </c>
      <c r="I51" s="46">
        <v>0.9</v>
      </c>
      <c r="J51" s="178"/>
      <c r="K51" s="10">
        <v>46</v>
      </c>
      <c r="L51" s="47">
        <v>1.1000000000000001</v>
      </c>
      <c r="M51" s="87">
        <v>1</v>
      </c>
      <c r="N51" s="45">
        <v>0.7</v>
      </c>
      <c r="O51" s="45">
        <v>0.5</v>
      </c>
      <c r="P51" s="45">
        <v>0.4</v>
      </c>
      <c r="Q51" s="48">
        <v>0.5</v>
      </c>
      <c r="R51" s="114">
        <f>MAX(D51:I51,L51:Q51)</f>
        <v>1.1000000000000001</v>
      </c>
      <c r="S51" s="187">
        <f>MIN(D51:I51,L51:Q51)</f>
        <v>0.2</v>
      </c>
      <c r="T51" s="187">
        <f>AVERAGE(D51:I51,L51:Q51)</f>
        <v>0.60833333333333339</v>
      </c>
      <c r="U51" s="205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7.6</v>
      </c>
      <c r="E52" s="86">
        <v>7.7</v>
      </c>
      <c r="F52" s="52">
        <v>7.7</v>
      </c>
      <c r="G52" s="52">
        <v>7.9</v>
      </c>
      <c r="H52" s="52">
        <v>7.6</v>
      </c>
      <c r="I52" s="53">
        <v>7.7</v>
      </c>
      <c r="J52" s="178"/>
      <c r="K52" s="11">
        <v>47</v>
      </c>
      <c r="L52" s="54">
        <v>7.5</v>
      </c>
      <c r="M52" s="52">
        <v>7.5</v>
      </c>
      <c r="N52" s="52">
        <v>7.6</v>
      </c>
      <c r="O52" s="52">
        <v>7.4</v>
      </c>
      <c r="P52" s="52">
        <v>7.5</v>
      </c>
      <c r="Q52" s="55">
        <v>7.3</v>
      </c>
      <c r="R52" s="126">
        <f>MAX(D52:I52,L52:Q52)</f>
        <v>7.9</v>
      </c>
      <c r="S52" s="201">
        <f>MIN(D52:I52,L52:Q52)</f>
        <v>7.3</v>
      </c>
      <c r="T52" s="201">
        <f>AVERAGE(D52:I52,L52:Q52)</f>
        <v>7.583333333333333</v>
      </c>
      <c r="U52" s="206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569</v>
      </c>
      <c r="E53" s="52" t="s">
        <v>569</v>
      </c>
      <c r="F53" s="52" t="s">
        <v>569</v>
      </c>
      <c r="G53" s="52" t="s">
        <v>569</v>
      </c>
      <c r="H53" s="52" t="s">
        <v>569</v>
      </c>
      <c r="I53" s="53" t="s">
        <v>569</v>
      </c>
      <c r="J53" s="175"/>
      <c r="K53" s="11">
        <v>48</v>
      </c>
      <c r="L53" s="54" t="s">
        <v>569</v>
      </c>
      <c r="M53" s="52" t="s">
        <v>569</v>
      </c>
      <c r="N53" s="52" t="s">
        <v>569</v>
      </c>
      <c r="O53" s="52" t="s">
        <v>569</v>
      </c>
      <c r="P53" s="52" t="s">
        <v>569</v>
      </c>
      <c r="Q53" s="55" t="s">
        <v>569</v>
      </c>
      <c r="R53" s="54" t="s">
        <v>569</v>
      </c>
      <c r="S53" s="185" t="s">
        <v>569</v>
      </c>
      <c r="T53" s="185" t="s">
        <v>569</v>
      </c>
      <c r="U53" s="206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569</v>
      </c>
      <c r="E54" s="52" t="s">
        <v>569</v>
      </c>
      <c r="F54" s="52" t="s">
        <v>569</v>
      </c>
      <c r="G54" s="52" t="s">
        <v>569</v>
      </c>
      <c r="H54" s="52" t="s">
        <v>569</v>
      </c>
      <c r="I54" s="53" t="s">
        <v>569</v>
      </c>
      <c r="J54" s="175"/>
      <c r="K54" s="11">
        <v>49</v>
      </c>
      <c r="L54" s="54" t="s">
        <v>569</v>
      </c>
      <c r="M54" s="52" t="s">
        <v>569</v>
      </c>
      <c r="N54" s="52" t="s">
        <v>569</v>
      </c>
      <c r="O54" s="52" t="s">
        <v>569</v>
      </c>
      <c r="P54" s="52" t="s">
        <v>569</v>
      </c>
      <c r="Q54" s="55" t="s">
        <v>569</v>
      </c>
      <c r="R54" s="54" t="s">
        <v>569</v>
      </c>
      <c r="S54" s="52" t="s">
        <v>569</v>
      </c>
      <c r="T54" s="52" t="s">
        <v>569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>
        <v>1</v>
      </c>
      <c r="E55" s="58" t="s">
        <v>262</v>
      </c>
      <c r="F55" s="58">
        <v>2</v>
      </c>
      <c r="G55" s="58" t="s">
        <v>262</v>
      </c>
      <c r="H55" s="58" t="s">
        <v>262</v>
      </c>
      <c r="I55" s="36">
        <v>2</v>
      </c>
      <c r="J55" s="174"/>
      <c r="K55" s="8">
        <v>50</v>
      </c>
      <c r="L55" s="59">
        <v>2</v>
      </c>
      <c r="M55" s="58">
        <v>1</v>
      </c>
      <c r="N55" s="58">
        <v>1</v>
      </c>
      <c r="O55" s="58">
        <v>1</v>
      </c>
      <c r="P55" s="58">
        <v>2</v>
      </c>
      <c r="Q55" s="60">
        <v>2</v>
      </c>
      <c r="R55" s="122">
        <f>MAX(D55:I55,L55:Q55)</f>
        <v>2</v>
      </c>
      <c r="S55" s="58" t="s">
        <v>312</v>
      </c>
      <c r="T55" s="97">
        <v>1.1599999999999999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75" t="s">
        <v>252</v>
      </c>
      <c r="S56" s="74" t="s">
        <v>252</v>
      </c>
      <c r="T56" s="135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0:W31"/>
    <mergeCell ref="W14:W16"/>
    <mergeCell ref="W17:W19"/>
    <mergeCell ref="W21:W23"/>
    <mergeCell ref="W24:W27"/>
    <mergeCell ref="W28:W29"/>
    <mergeCell ref="W1:W3"/>
    <mergeCell ref="A2:I2"/>
    <mergeCell ref="K2:U2"/>
    <mergeCell ref="W4:W10"/>
    <mergeCell ref="W11:W13"/>
    <mergeCell ref="A60:I60"/>
    <mergeCell ref="K60:U60"/>
    <mergeCell ref="W38:W39"/>
    <mergeCell ref="W32:W33"/>
    <mergeCell ref="W34:W35"/>
    <mergeCell ref="W36:W37"/>
    <mergeCell ref="W40:W42"/>
    <mergeCell ref="W43:W44"/>
    <mergeCell ref="W45:W46"/>
    <mergeCell ref="W47:W48"/>
  </mergeCells>
  <phoneticPr fontId="22"/>
  <conditionalFormatting sqref="W11">
    <cfRule type="expression" dxfId="1245" priority="26" stopIfTrue="1">
      <formula>J9=1</formula>
    </cfRule>
  </conditionalFormatting>
  <conditionalFormatting sqref="W21">
    <cfRule type="expression" dxfId="1244" priority="13" stopIfTrue="1">
      <formula>$W$20=11</formula>
    </cfRule>
  </conditionalFormatting>
  <conditionalFormatting sqref="W24">
    <cfRule type="expression" dxfId="1243" priority="12" stopIfTrue="1">
      <formula>$W$20=14</formula>
    </cfRule>
  </conditionalFormatting>
  <conditionalFormatting sqref="W28:W29">
    <cfRule type="expression" dxfId="1242" priority="11" stopIfTrue="1">
      <formula>$W$20=15</formula>
    </cfRule>
  </conditionalFormatting>
  <conditionalFormatting sqref="W30:W31">
    <cfRule type="expression" dxfId="1241" priority="10" stopIfTrue="1">
      <formula>$W$20=16</formula>
    </cfRule>
  </conditionalFormatting>
  <conditionalFormatting sqref="W32:W33">
    <cfRule type="expression" dxfId="1240" priority="9" stopIfTrue="1">
      <formula>$W$20=17</formula>
    </cfRule>
  </conditionalFormatting>
  <conditionalFormatting sqref="W34:W35">
    <cfRule type="expression" dxfId="1239" priority="8" stopIfTrue="1">
      <formula>$W$20=18</formula>
    </cfRule>
  </conditionalFormatting>
  <conditionalFormatting sqref="W36:W37">
    <cfRule type="expression" dxfId="1238" priority="7" stopIfTrue="1">
      <formula>$W$20=19</formula>
    </cfRule>
  </conditionalFormatting>
  <conditionalFormatting sqref="W38:W39">
    <cfRule type="expression" dxfId="1237" priority="1" stopIfTrue="1">
      <formula>$W$20=24</formula>
    </cfRule>
  </conditionalFormatting>
  <conditionalFormatting sqref="W40:W42">
    <cfRule type="expression" dxfId="1236" priority="5" stopIfTrue="1">
      <formula>$W$20=23</formula>
    </cfRule>
  </conditionalFormatting>
  <conditionalFormatting sqref="W43:W44">
    <cfRule type="expression" dxfId="1235" priority="4" stopIfTrue="1">
      <formula>$W$20=24</formula>
    </cfRule>
  </conditionalFormatting>
  <conditionalFormatting sqref="W45:W46">
    <cfRule type="expression" dxfId="1234" priority="3" stopIfTrue="1">
      <formula>$W$20=25</formula>
    </cfRule>
  </conditionalFormatting>
  <conditionalFormatting sqref="W47">
    <cfRule type="expression" dxfId="1233" priority="2" stopIfTrue="1">
      <formula>$W$20=27</formula>
    </cfRule>
  </conditionalFormatting>
  <conditionalFormatting sqref="W49:W50">
    <cfRule type="expression" dxfId="1232" priority="29" stopIfTrue="1">
      <formula>$W$20=24</formula>
    </cfRule>
  </conditionalFormatting>
  <conditionalFormatting sqref="W51:W52">
    <cfRule type="expression" dxfId="1231" priority="30" stopIfTrue="1">
      <formula>$W$20=25</formula>
    </cfRule>
  </conditionalFormatting>
  <conditionalFormatting sqref="W53:W54">
    <cfRule type="expression" dxfId="1230" priority="31" stopIfTrue="1">
      <formula>$W$20=26</formula>
    </cfRule>
  </conditionalFormatting>
  <conditionalFormatting sqref="W55">
    <cfRule type="expression" dxfId="1229" priority="32" stopIfTrue="1">
      <formula>$W$20=27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colBreaks count="1" manualBreakCount="1">
    <brk id="9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rgb="FFFF99FF"/>
  </sheetPr>
  <dimension ref="A1:U60"/>
  <sheetViews>
    <sheetView view="pageBreakPreview" zoomScaleNormal="100" zoomScaleSheetLayoutView="100" workbookViewId="0">
      <selection activeCell="B17" sqref="B17:I21"/>
    </sheetView>
  </sheetViews>
  <sheetFormatPr defaultRowHeight="13.5"/>
  <cols>
    <col min="1" max="1" width="9.5" customWidth="1"/>
    <col min="2" max="9" width="10" customWidth="1"/>
    <col min="10" max="10" width="4.125" customWidth="1"/>
    <col min="11" max="11" width="3" customWidth="1"/>
    <col min="12" max="12" width="2.25" style="25" customWidth="1"/>
  </cols>
  <sheetData>
    <row r="1" spans="2:12" ht="14.1" customHeight="1">
      <c r="L1" s="322" t="s">
        <v>12</v>
      </c>
    </row>
    <row r="2" spans="2:12" ht="21.2" customHeight="1">
      <c r="L2" s="322"/>
    </row>
    <row r="3" spans="2:12" ht="7.5" customHeight="1" thickBot="1">
      <c r="L3" s="323"/>
    </row>
    <row r="4" spans="2:12" ht="14.25" customHeight="1">
      <c r="B4" s="2"/>
      <c r="C4" s="2"/>
      <c r="D4" s="2"/>
      <c r="E4" s="2"/>
      <c r="F4" s="2"/>
      <c r="G4" s="2"/>
      <c r="H4" s="2"/>
      <c r="I4" s="2"/>
      <c r="L4" s="318" t="s">
        <v>163</v>
      </c>
    </row>
    <row r="5" spans="2:12" ht="14.25" customHeight="1">
      <c r="B5" s="2"/>
      <c r="C5" s="2"/>
      <c r="D5" s="2"/>
      <c r="E5" s="2"/>
      <c r="F5" s="2"/>
      <c r="G5" s="2"/>
      <c r="H5" s="2"/>
      <c r="I5" s="2"/>
      <c r="L5" s="319"/>
    </row>
    <row r="6" spans="2:12" ht="14.25" customHeight="1">
      <c r="B6" s="2"/>
      <c r="C6" s="2"/>
      <c r="D6" s="2"/>
      <c r="L6" s="319"/>
    </row>
    <row r="7" spans="2:12" ht="14.25" customHeight="1">
      <c r="B7" s="2"/>
      <c r="C7" s="2"/>
      <c r="D7" s="2"/>
      <c r="L7" s="319"/>
    </row>
    <row r="8" spans="2:12" ht="14.25" customHeight="1">
      <c r="L8" s="319"/>
    </row>
    <row r="9" spans="2:12" ht="14.25" customHeight="1">
      <c r="L9" s="319"/>
    </row>
    <row r="10" spans="2:12" ht="14.25" customHeight="1" thickBot="1">
      <c r="L10" s="320"/>
    </row>
    <row r="11" spans="2:12" ht="14.25" customHeight="1">
      <c r="L11" s="318" t="s">
        <v>164</v>
      </c>
    </row>
    <row r="12" spans="2:12" ht="14.25" customHeight="1">
      <c r="B12" s="1"/>
      <c r="F12" s="3"/>
      <c r="G12" s="3"/>
      <c r="H12" s="3"/>
      <c r="L12" s="319"/>
    </row>
    <row r="13" spans="2:12" ht="14.25" customHeight="1" thickBot="1">
      <c r="B13" s="324" t="s">
        <v>212</v>
      </c>
      <c r="C13" s="324"/>
      <c r="D13" s="324"/>
      <c r="E13" s="324"/>
      <c r="F13" s="324"/>
      <c r="G13" s="324"/>
      <c r="H13" s="324"/>
      <c r="I13" s="324"/>
      <c r="L13" s="320"/>
    </row>
    <row r="14" spans="2:12" ht="14.25" customHeight="1">
      <c r="B14" s="324"/>
      <c r="C14" s="324"/>
      <c r="D14" s="324"/>
      <c r="E14" s="324"/>
      <c r="F14" s="324"/>
      <c r="G14" s="324"/>
      <c r="H14" s="324"/>
      <c r="I14" s="324"/>
      <c r="L14" s="318" t="s">
        <v>165</v>
      </c>
    </row>
    <row r="15" spans="2:12" ht="14.25" customHeight="1">
      <c r="B15" s="324"/>
      <c r="C15" s="324"/>
      <c r="D15" s="324"/>
      <c r="E15" s="324"/>
      <c r="F15" s="324"/>
      <c r="G15" s="324"/>
      <c r="H15" s="324"/>
      <c r="I15" s="324"/>
      <c r="L15" s="319"/>
    </row>
    <row r="16" spans="2:12" ht="14.25" customHeight="1" thickBot="1">
      <c r="L16" s="320"/>
    </row>
    <row r="17" spans="2:12" ht="14.25" customHeight="1">
      <c r="B17" s="335" t="s">
        <v>0</v>
      </c>
      <c r="C17" s="335"/>
      <c r="D17" s="335"/>
      <c r="E17" s="335"/>
      <c r="F17" s="335"/>
      <c r="G17" s="335"/>
      <c r="H17" s="335"/>
      <c r="I17" s="335"/>
      <c r="L17" s="318" t="s">
        <v>166</v>
      </c>
    </row>
    <row r="18" spans="2:12" ht="14.25" customHeight="1">
      <c r="B18" s="335"/>
      <c r="C18" s="335"/>
      <c r="D18" s="335"/>
      <c r="E18" s="335"/>
      <c r="F18" s="335"/>
      <c r="G18" s="335"/>
      <c r="H18" s="335"/>
      <c r="I18" s="335"/>
      <c r="L18" s="319"/>
    </row>
    <row r="19" spans="2:12" ht="14.25" customHeight="1">
      <c r="B19" s="335"/>
      <c r="C19" s="335"/>
      <c r="D19" s="335"/>
      <c r="E19" s="335"/>
      <c r="F19" s="335"/>
      <c r="G19" s="335"/>
      <c r="H19" s="335"/>
      <c r="I19" s="335"/>
      <c r="L19" s="319"/>
    </row>
    <row r="20" spans="2:12" ht="13.35" customHeight="1" thickBot="1">
      <c r="B20" s="335"/>
      <c r="C20" s="335"/>
      <c r="D20" s="335"/>
      <c r="E20" s="335"/>
      <c r="F20" s="335"/>
      <c r="G20" s="335"/>
      <c r="H20" s="335"/>
      <c r="I20" s="335"/>
      <c r="L20" s="27">
        <v>19</v>
      </c>
    </row>
    <row r="21" spans="2:12" ht="14.25" customHeight="1">
      <c r="B21" s="335"/>
      <c r="C21" s="335"/>
      <c r="D21" s="335"/>
      <c r="E21" s="335"/>
      <c r="F21" s="335"/>
      <c r="G21" s="335"/>
      <c r="H21" s="335"/>
      <c r="I21" s="335"/>
      <c r="K21" s="336"/>
      <c r="L21" s="318" t="s">
        <v>167</v>
      </c>
    </row>
    <row r="22" spans="2:12" ht="14.25" customHeight="1">
      <c r="K22" s="336"/>
      <c r="L22" s="319"/>
    </row>
    <row r="23" spans="2:12" ht="14.25" customHeight="1" thickBot="1">
      <c r="K23" s="336"/>
      <c r="L23" s="320"/>
    </row>
    <row r="24" spans="2:12" ht="14.25" customHeight="1">
      <c r="K24" s="336"/>
      <c r="L24" s="341" t="s">
        <v>270</v>
      </c>
    </row>
    <row r="25" spans="2:12" ht="14.25" customHeight="1">
      <c r="K25" s="336"/>
      <c r="L25" s="342"/>
    </row>
    <row r="26" spans="2:12" ht="14.25" customHeight="1">
      <c r="K26" s="336"/>
      <c r="L26" s="342"/>
    </row>
    <row r="27" spans="2:12" ht="14.25" customHeight="1" thickBot="1">
      <c r="K27" s="336"/>
      <c r="L27" s="343"/>
    </row>
    <row r="28" spans="2:12" ht="14.25" customHeight="1">
      <c r="K28" s="336"/>
      <c r="L28" s="318" t="s">
        <v>181</v>
      </c>
    </row>
    <row r="29" spans="2:12" ht="14.25" customHeight="1" thickBot="1">
      <c r="K29" s="336"/>
      <c r="L29" s="320"/>
    </row>
    <row r="30" spans="2:12" ht="14.25" customHeight="1">
      <c r="K30" s="336"/>
      <c r="L30" s="318" t="s">
        <v>272</v>
      </c>
    </row>
    <row r="31" spans="2:12" ht="14.25" customHeight="1" thickBot="1">
      <c r="K31" s="336"/>
      <c r="L31" s="320"/>
    </row>
    <row r="32" spans="2:12" ht="14.25" customHeight="1">
      <c r="K32" s="336"/>
      <c r="L32" s="337" t="s">
        <v>268</v>
      </c>
    </row>
    <row r="33" spans="2:12" ht="14.25" customHeight="1" thickBot="1">
      <c r="K33" s="336"/>
      <c r="L33" s="328"/>
    </row>
    <row r="34" spans="2:12" ht="14.25" customHeight="1">
      <c r="K34" s="336"/>
      <c r="L34" s="318" t="s">
        <v>269</v>
      </c>
    </row>
    <row r="35" spans="2:12" ht="14.25" customHeight="1" thickBot="1">
      <c r="K35" s="336"/>
      <c r="L35" s="320"/>
    </row>
    <row r="36" spans="2:12" ht="14.25" customHeight="1">
      <c r="K36" s="336"/>
      <c r="L36" s="318" t="s">
        <v>183</v>
      </c>
    </row>
    <row r="37" spans="2:12" ht="14.25" customHeight="1" thickBot="1">
      <c r="B37" s="4"/>
      <c r="K37" s="336"/>
      <c r="L37" s="320"/>
    </row>
    <row r="38" spans="2:12" ht="14.25" customHeight="1">
      <c r="B38" s="5"/>
      <c r="K38" s="336"/>
      <c r="L38" s="318" t="s">
        <v>168</v>
      </c>
    </row>
    <row r="39" spans="2:12" ht="14.25" customHeight="1" thickBot="1">
      <c r="B39" s="6"/>
      <c r="K39" s="336"/>
      <c r="L39" s="320"/>
    </row>
    <row r="40" spans="2:12" ht="14.25" customHeight="1">
      <c r="B40" s="6"/>
      <c r="L40" s="318" t="s">
        <v>13</v>
      </c>
    </row>
    <row r="41" spans="2:12" ht="14.25" customHeight="1">
      <c r="B41" s="6"/>
      <c r="K41" s="7"/>
      <c r="L41" s="319"/>
    </row>
    <row r="42" spans="2:12" ht="14.25" customHeight="1" thickBot="1">
      <c r="B42" s="6"/>
      <c r="L42" s="320"/>
    </row>
    <row r="43" spans="2:12" ht="14.25" customHeight="1">
      <c r="B43" s="6"/>
      <c r="L43" s="318" t="s">
        <v>14</v>
      </c>
    </row>
    <row r="44" spans="2:12" ht="14.25" customHeight="1" thickBot="1">
      <c r="K44" s="336"/>
      <c r="L44" s="320"/>
    </row>
    <row r="45" spans="2:12" ht="14.25" customHeight="1">
      <c r="K45" s="336"/>
      <c r="L45" s="318" t="s">
        <v>10</v>
      </c>
    </row>
    <row r="46" spans="2:12" ht="14.25" customHeight="1" thickBot="1">
      <c r="K46" s="336"/>
      <c r="L46" s="320"/>
    </row>
    <row r="47" spans="2:12" ht="14.25" customHeight="1">
      <c r="K47" s="336"/>
      <c r="L47" s="318" t="s">
        <v>8</v>
      </c>
    </row>
    <row r="48" spans="2:12" ht="14.25" customHeight="1">
      <c r="K48" s="336"/>
      <c r="L48" s="319"/>
    </row>
    <row r="49" spans="1:21" ht="14.25" customHeight="1" thickBot="1">
      <c r="K49" s="336"/>
      <c r="L49" s="65"/>
    </row>
    <row r="50" spans="1:21" ht="14.25" customHeight="1">
      <c r="K50" s="336"/>
      <c r="L50" s="62"/>
    </row>
    <row r="51" spans="1:21" ht="14.25" customHeight="1" thickBot="1">
      <c r="K51" s="336"/>
      <c r="L51" s="65"/>
    </row>
    <row r="52" spans="1:21" ht="14.25" customHeight="1">
      <c r="K52" s="336"/>
      <c r="L52" s="62"/>
    </row>
    <row r="53" spans="1:21" ht="14.25" customHeight="1" thickBot="1">
      <c r="K53" s="336"/>
      <c r="L53" s="65"/>
    </row>
    <row r="54" spans="1:21" ht="14.25" customHeight="1">
      <c r="K54" s="336"/>
      <c r="L54" s="62"/>
    </row>
    <row r="55" spans="1:21" ht="14.25" customHeight="1" thickBot="1">
      <c r="K55" s="336"/>
      <c r="L55" s="65"/>
    </row>
    <row r="56" spans="1:21" ht="14.25" customHeight="1">
      <c r="K56" s="336"/>
      <c r="L56" s="62"/>
    </row>
    <row r="57" spans="1:21" ht="14.25" customHeight="1" thickBot="1">
      <c r="K57" s="336"/>
      <c r="L57" s="65"/>
    </row>
    <row r="58" spans="1:21" ht="14.25" customHeight="1">
      <c r="K58" s="336"/>
      <c r="L58" s="24"/>
    </row>
    <row r="59" spans="1:21" ht="14.45" customHeight="1">
      <c r="K59" s="336"/>
    </row>
    <row r="60" spans="1:21" ht="27.95" customHeight="1">
      <c r="A60" s="344"/>
      <c r="B60" s="344"/>
      <c r="C60" s="344"/>
      <c r="D60" s="344"/>
      <c r="E60" s="344"/>
      <c r="F60" s="344"/>
      <c r="G60" s="344"/>
      <c r="H60" s="344"/>
      <c r="I60" s="344"/>
      <c r="J60" s="344"/>
      <c r="K60" s="344"/>
      <c r="M60" s="21"/>
      <c r="N60" s="21"/>
      <c r="O60" s="21"/>
      <c r="P60" s="21"/>
      <c r="Q60" s="21"/>
      <c r="R60" s="21"/>
      <c r="S60" s="21"/>
      <c r="T60" s="21"/>
      <c r="U60" s="21"/>
    </row>
  </sheetData>
  <mergeCells count="22">
    <mergeCell ref="L24:L27"/>
    <mergeCell ref="L38:L39"/>
    <mergeCell ref="L40:L42"/>
    <mergeCell ref="L47:L48"/>
    <mergeCell ref="L32:L33"/>
    <mergeCell ref="L34:L35"/>
    <mergeCell ref="A60:K60"/>
    <mergeCell ref="L45:L46"/>
    <mergeCell ref="L1:L3"/>
    <mergeCell ref="L4:L10"/>
    <mergeCell ref="L11:L13"/>
    <mergeCell ref="L14:L16"/>
    <mergeCell ref="L17:L19"/>
    <mergeCell ref="B13:I15"/>
    <mergeCell ref="B17:I21"/>
    <mergeCell ref="K44:K59"/>
    <mergeCell ref="K21:K39"/>
    <mergeCell ref="L21:L23"/>
    <mergeCell ref="L36:L37"/>
    <mergeCell ref="L28:L29"/>
    <mergeCell ref="L43:L44"/>
    <mergeCell ref="L30:L31"/>
  </mergeCells>
  <phoneticPr fontId="22"/>
  <conditionalFormatting sqref="L11">
    <cfRule type="expression" dxfId="660" priority="25" stopIfTrue="1">
      <formula>XFC9=1</formula>
    </cfRule>
  </conditionalFormatting>
  <conditionalFormatting sqref="L21">
    <cfRule type="expression" dxfId="659" priority="1" stopIfTrue="1">
      <formula>$W$20=17</formula>
    </cfRule>
  </conditionalFormatting>
  <conditionalFormatting sqref="L28:L33">
    <cfRule type="expression" dxfId="658" priority="2" stopIfTrue="1">
      <formula>$W$20=17</formula>
    </cfRule>
  </conditionalFormatting>
  <conditionalFormatting sqref="L34:L35">
    <cfRule type="expression" dxfId="657" priority="10" stopIfTrue="1">
      <formula>$W$20=18</formula>
    </cfRule>
  </conditionalFormatting>
  <conditionalFormatting sqref="L36:L37">
    <cfRule type="expression" dxfId="656" priority="9" stopIfTrue="1">
      <formula>$W$20=19</formula>
    </cfRule>
  </conditionalFormatting>
  <conditionalFormatting sqref="L38:L39">
    <cfRule type="expression" dxfId="655" priority="3" stopIfTrue="1">
      <formula>$W$20=24</formula>
    </cfRule>
  </conditionalFormatting>
  <conditionalFormatting sqref="L40:L42">
    <cfRule type="expression" dxfId="654" priority="7" stopIfTrue="1">
      <formula>$W$20=23</formula>
    </cfRule>
  </conditionalFormatting>
  <conditionalFormatting sqref="L43:L44">
    <cfRule type="expression" dxfId="653" priority="6" stopIfTrue="1">
      <formula>$W$20=24</formula>
    </cfRule>
  </conditionalFormatting>
  <conditionalFormatting sqref="L45:L46">
    <cfRule type="expression" dxfId="652" priority="5" stopIfTrue="1">
      <formula>$W$20=25</formula>
    </cfRule>
  </conditionalFormatting>
  <conditionalFormatting sqref="L47">
    <cfRule type="expression" dxfId="651" priority="4" stopIfTrue="1">
      <formula>$W$20=27</formula>
    </cfRule>
  </conditionalFormatting>
  <conditionalFormatting sqref="L49">
    <cfRule type="expression" dxfId="650" priority="38" stopIfTrue="1">
      <formula>$L$20=23</formula>
    </cfRule>
  </conditionalFormatting>
  <conditionalFormatting sqref="L50:L51">
    <cfRule type="expression" dxfId="649" priority="39" stopIfTrue="1">
      <formula>$L$20=24</formula>
    </cfRule>
  </conditionalFormatting>
  <conditionalFormatting sqref="L52:L53">
    <cfRule type="expression" dxfId="648" priority="40" stopIfTrue="1">
      <formula>$L$20=25</formula>
    </cfRule>
  </conditionalFormatting>
  <conditionalFormatting sqref="L54:L55">
    <cfRule type="expression" dxfId="647" priority="41" stopIfTrue="1">
      <formula>$L$20=26</formula>
    </cfRule>
  </conditionalFormatting>
  <conditionalFormatting sqref="L56:L57">
    <cfRule type="expression" dxfId="646" priority="42" stopIfTrue="1">
      <formula>$L$20=27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4">
    <tabColor rgb="FFFF99FF"/>
  </sheetPr>
  <dimension ref="A1:AA60"/>
  <sheetViews>
    <sheetView view="pageBreakPreview" zoomScaleNormal="7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222</v>
      </c>
      <c r="B1" s="24"/>
      <c r="C1" s="24"/>
      <c r="D1" s="24"/>
      <c r="G1" s="26"/>
      <c r="H1" s="26"/>
      <c r="I1" s="27">
        <v>53</v>
      </c>
      <c r="K1" s="23" t="str">
        <f>A1</f>
        <v>第１章基準項目／中郷区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48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中郷浄水場浄水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13.5</v>
      </c>
      <c r="E5" s="38"/>
      <c r="F5" s="38"/>
      <c r="G5" s="38">
        <v>15</v>
      </c>
      <c r="H5" s="38"/>
      <c r="I5" s="39"/>
      <c r="J5" s="174"/>
      <c r="K5" s="8" t="s">
        <v>115</v>
      </c>
      <c r="L5" s="170">
        <v>16.7</v>
      </c>
      <c r="M5" s="38"/>
      <c r="N5" s="38"/>
      <c r="O5" s="38">
        <v>9.5</v>
      </c>
      <c r="P5" s="38"/>
      <c r="Q5" s="41"/>
      <c r="R5" s="40">
        <f>MAX(D5:I5,L5:Q5)</f>
        <v>16.7</v>
      </c>
      <c r="S5" s="38">
        <f>MIN(D5:I5,L5:Q5)</f>
        <v>9.5</v>
      </c>
      <c r="T5" s="38">
        <f>AVERAGE(D5:I5,L5:Q5)</f>
        <v>13.675000000000001</v>
      </c>
      <c r="U5" s="36">
        <f>COUNTA(D5:I5,L5:Q5)</f>
        <v>4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/>
      <c r="F6" s="45"/>
      <c r="G6" s="45">
        <v>0</v>
      </c>
      <c r="H6" s="45"/>
      <c r="I6" s="46"/>
      <c r="J6" s="174"/>
      <c r="K6" s="10">
        <v>1</v>
      </c>
      <c r="L6" s="47">
        <v>0</v>
      </c>
      <c r="M6" s="45"/>
      <c r="N6" s="45"/>
      <c r="O6" s="45">
        <v>0</v>
      </c>
      <c r="P6" s="45"/>
      <c r="Q6" s="48"/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>COUNTA(D6:I6,L6:Q6)</f>
        <v>4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/>
      <c r="F7" s="52"/>
      <c r="G7" s="52" t="s">
        <v>257</v>
      </c>
      <c r="H7" s="52"/>
      <c r="I7" s="53"/>
      <c r="J7" s="175"/>
      <c r="K7" s="11">
        <v>2</v>
      </c>
      <c r="L7" s="54" t="s">
        <v>257</v>
      </c>
      <c r="M7" s="52"/>
      <c r="N7" s="52"/>
      <c r="O7" s="52" t="s">
        <v>257</v>
      </c>
      <c r="P7" s="52"/>
      <c r="Q7" s="55"/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4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402</v>
      </c>
      <c r="E8" s="52"/>
      <c r="F8" s="52"/>
      <c r="G8" s="52" t="s">
        <v>402</v>
      </c>
      <c r="H8" s="52"/>
      <c r="I8" s="53"/>
      <c r="J8" s="176"/>
      <c r="K8" s="11">
        <v>3</v>
      </c>
      <c r="L8" s="54" t="s">
        <v>402</v>
      </c>
      <c r="M8" s="52"/>
      <c r="N8" s="52"/>
      <c r="O8" s="52" t="s">
        <v>402</v>
      </c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4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403</v>
      </c>
      <c r="E9" s="52"/>
      <c r="F9" s="52"/>
      <c r="G9" s="52" t="s">
        <v>403</v>
      </c>
      <c r="H9" s="52"/>
      <c r="I9" s="53"/>
      <c r="J9" s="177"/>
      <c r="K9" s="11">
        <v>4</v>
      </c>
      <c r="L9" s="54" t="s">
        <v>403</v>
      </c>
      <c r="M9" s="52"/>
      <c r="N9" s="52"/>
      <c r="O9" s="52" t="s">
        <v>403</v>
      </c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4</v>
      </c>
      <c r="W9" s="319"/>
    </row>
    <row r="10" spans="1:23" ht="14.25" customHeight="1" thickBot="1">
      <c r="A10" s="8">
        <v>5</v>
      </c>
      <c r="B10" s="284" t="s">
        <v>76</v>
      </c>
      <c r="C10" s="274" t="s">
        <v>129</v>
      </c>
      <c r="D10" s="262" t="s">
        <v>390</v>
      </c>
      <c r="E10" s="199"/>
      <c r="F10" s="199"/>
      <c r="G10" s="199" t="s">
        <v>390</v>
      </c>
      <c r="H10" s="199"/>
      <c r="I10" s="204"/>
      <c r="J10" s="244"/>
      <c r="K10" s="246">
        <v>5</v>
      </c>
      <c r="L10" s="214" t="s">
        <v>390</v>
      </c>
      <c r="M10" s="199"/>
      <c r="N10" s="199"/>
      <c r="O10" s="199" t="s">
        <v>390</v>
      </c>
      <c r="P10" s="199"/>
      <c r="Q10" s="213"/>
      <c r="R10" s="214" t="s">
        <v>245</v>
      </c>
      <c r="S10" s="199" t="s">
        <v>245</v>
      </c>
      <c r="T10" s="199" t="s">
        <v>245</v>
      </c>
      <c r="U10" s="36">
        <f t="shared" si="0"/>
        <v>4</v>
      </c>
      <c r="W10" s="320"/>
    </row>
    <row r="11" spans="1:23" ht="14.25" customHeight="1">
      <c r="A11" s="10">
        <v>6</v>
      </c>
      <c r="B11" s="285" t="s">
        <v>77</v>
      </c>
      <c r="C11" s="275" t="s">
        <v>129</v>
      </c>
      <c r="D11" s="259" t="s">
        <v>390</v>
      </c>
      <c r="E11" s="196"/>
      <c r="F11" s="196"/>
      <c r="G11" s="196" t="s">
        <v>390</v>
      </c>
      <c r="H11" s="196"/>
      <c r="I11" s="205"/>
      <c r="J11" s="244"/>
      <c r="K11" s="248">
        <v>6</v>
      </c>
      <c r="L11" s="210" t="s">
        <v>390</v>
      </c>
      <c r="M11" s="196"/>
      <c r="N11" s="196"/>
      <c r="O11" s="196" t="s">
        <v>390</v>
      </c>
      <c r="P11" s="196"/>
      <c r="Q11" s="209"/>
      <c r="R11" s="210" t="s">
        <v>245</v>
      </c>
      <c r="S11" s="196" t="s">
        <v>245</v>
      </c>
      <c r="T11" s="196" t="s">
        <v>245</v>
      </c>
      <c r="U11" s="46">
        <f t="shared" si="0"/>
        <v>4</v>
      </c>
      <c r="W11" s="318" t="s">
        <v>164</v>
      </c>
    </row>
    <row r="12" spans="1:23" ht="14.25" customHeight="1">
      <c r="A12" s="11">
        <v>7</v>
      </c>
      <c r="B12" s="286" t="s">
        <v>78</v>
      </c>
      <c r="C12" s="276" t="s">
        <v>129</v>
      </c>
      <c r="D12" s="240" t="s">
        <v>390</v>
      </c>
      <c r="E12" s="185"/>
      <c r="F12" s="185"/>
      <c r="G12" s="185" t="s">
        <v>390</v>
      </c>
      <c r="H12" s="185"/>
      <c r="I12" s="206"/>
      <c r="J12" s="244"/>
      <c r="K12" s="243">
        <v>7</v>
      </c>
      <c r="L12" s="212" t="s">
        <v>390</v>
      </c>
      <c r="M12" s="185"/>
      <c r="N12" s="185"/>
      <c r="O12" s="185" t="s">
        <v>390</v>
      </c>
      <c r="P12" s="185"/>
      <c r="Q12" s="211"/>
      <c r="R12" s="212" t="s">
        <v>245</v>
      </c>
      <c r="S12" s="185" t="s">
        <v>245</v>
      </c>
      <c r="T12" s="185" t="s">
        <v>245</v>
      </c>
      <c r="U12" s="53">
        <f t="shared" si="0"/>
        <v>4</v>
      </c>
      <c r="W12" s="319"/>
    </row>
    <row r="13" spans="1:23" ht="14.25" customHeight="1" thickBot="1">
      <c r="A13" s="11">
        <v>8</v>
      </c>
      <c r="B13" s="286" t="s">
        <v>79</v>
      </c>
      <c r="C13" s="276" t="s">
        <v>295</v>
      </c>
      <c r="D13" s="240" t="s">
        <v>400</v>
      </c>
      <c r="E13" s="185"/>
      <c r="F13" s="185"/>
      <c r="G13" s="185" t="s">
        <v>400</v>
      </c>
      <c r="H13" s="185"/>
      <c r="I13" s="206"/>
      <c r="J13" s="244"/>
      <c r="K13" s="243">
        <v>8</v>
      </c>
      <c r="L13" s="212" t="s">
        <v>400</v>
      </c>
      <c r="M13" s="185"/>
      <c r="N13" s="185"/>
      <c r="O13" s="185" t="s">
        <v>400</v>
      </c>
      <c r="P13" s="185"/>
      <c r="Q13" s="211"/>
      <c r="R13" s="212" t="s">
        <v>253</v>
      </c>
      <c r="S13" s="185" t="s">
        <v>253</v>
      </c>
      <c r="T13" s="185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286" t="s">
        <v>193</v>
      </c>
      <c r="C14" s="276" t="s">
        <v>194</v>
      </c>
      <c r="D14" s="240" t="s">
        <v>244</v>
      </c>
      <c r="E14" s="185"/>
      <c r="F14" s="185"/>
      <c r="G14" s="185" t="s">
        <v>244</v>
      </c>
      <c r="H14" s="185"/>
      <c r="I14" s="206"/>
      <c r="J14" s="244"/>
      <c r="K14" s="243">
        <v>9</v>
      </c>
      <c r="L14" s="212" t="s">
        <v>244</v>
      </c>
      <c r="M14" s="185"/>
      <c r="N14" s="185"/>
      <c r="O14" s="185" t="s">
        <v>244</v>
      </c>
      <c r="P14" s="185"/>
      <c r="Q14" s="211"/>
      <c r="R14" s="212" t="s">
        <v>244</v>
      </c>
      <c r="S14" s="185" t="s">
        <v>244</v>
      </c>
      <c r="T14" s="185" t="s">
        <v>244</v>
      </c>
      <c r="U14" s="53">
        <f t="shared" si="0"/>
        <v>4</v>
      </c>
      <c r="W14" s="318" t="s">
        <v>165</v>
      </c>
    </row>
    <row r="15" spans="1:23" ht="14.25" customHeight="1">
      <c r="A15" s="8">
        <v>10</v>
      </c>
      <c r="B15" s="284" t="s">
        <v>80</v>
      </c>
      <c r="C15" s="274" t="s">
        <v>129</v>
      </c>
      <c r="D15" s="262" t="s">
        <v>245</v>
      </c>
      <c r="E15" s="199"/>
      <c r="F15" s="199"/>
      <c r="G15" s="199" t="s">
        <v>245</v>
      </c>
      <c r="H15" s="199"/>
      <c r="I15" s="204"/>
      <c r="J15" s="244"/>
      <c r="K15" s="246">
        <v>10</v>
      </c>
      <c r="L15" s="214" t="s">
        <v>245</v>
      </c>
      <c r="M15" s="199"/>
      <c r="N15" s="199"/>
      <c r="O15" s="199" t="s">
        <v>245</v>
      </c>
      <c r="P15" s="199"/>
      <c r="Q15" s="213"/>
      <c r="R15" s="214" t="s">
        <v>245</v>
      </c>
      <c r="S15" s="199" t="s">
        <v>245</v>
      </c>
      <c r="T15" s="199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285" t="s">
        <v>81</v>
      </c>
      <c r="C16" s="275" t="s">
        <v>132</v>
      </c>
      <c r="D16" s="259">
        <v>0.4</v>
      </c>
      <c r="E16" s="196"/>
      <c r="F16" s="196"/>
      <c r="G16" s="196">
        <v>0.3</v>
      </c>
      <c r="H16" s="196"/>
      <c r="I16" s="205"/>
      <c r="J16" s="247"/>
      <c r="K16" s="248">
        <v>11</v>
      </c>
      <c r="L16" s="210">
        <v>0.4</v>
      </c>
      <c r="M16" s="196"/>
      <c r="N16" s="196"/>
      <c r="O16" s="196">
        <v>0.3</v>
      </c>
      <c r="P16" s="196"/>
      <c r="Q16" s="209"/>
      <c r="R16" s="186">
        <f>MAX(D16:I16,L16:Q16)</f>
        <v>0.4</v>
      </c>
      <c r="S16" s="187">
        <f>MIN(D16:I16,L16:Q16)</f>
        <v>0.3</v>
      </c>
      <c r="T16" s="187">
        <f>AVERAGE(D16:I16,L16:Q16)</f>
        <v>0.35000000000000003</v>
      </c>
      <c r="U16" s="46">
        <f t="shared" si="0"/>
        <v>4</v>
      </c>
      <c r="W16" s="320"/>
    </row>
    <row r="17" spans="1:23" ht="14.25" customHeight="1">
      <c r="A17" s="11">
        <v>12</v>
      </c>
      <c r="B17" s="286" t="s">
        <v>82</v>
      </c>
      <c r="C17" s="276" t="s">
        <v>133</v>
      </c>
      <c r="D17" s="240">
        <v>0.12</v>
      </c>
      <c r="E17" s="185"/>
      <c r="F17" s="185"/>
      <c r="G17" s="185">
        <v>0.13</v>
      </c>
      <c r="H17" s="185"/>
      <c r="I17" s="206"/>
      <c r="J17" s="253"/>
      <c r="K17" s="243">
        <v>12</v>
      </c>
      <c r="L17" s="212" t="s">
        <v>371</v>
      </c>
      <c r="M17" s="185"/>
      <c r="N17" s="185"/>
      <c r="O17" s="185">
        <v>0.12</v>
      </c>
      <c r="P17" s="185"/>
      <c r="Q17" s="211"/>
      <c r="R17" s="264">
        <v>0.13</v>
      </c>
      <c r="S17" s="196" t="s">
        <v>251</v>
      </c>
      <c r="T17" s="192">
        <v>9.2499999999999999E-2</v>
      </c>
      <c r="U17" s="53">
        <f t="shared" si="0"/>
        <v>4</v>
      </c>
      <c r="W17" s="318" t="s">
        <v>166</v>
      </c>
    </row>
    <row r="18" spans="1:23" ht="14.25" customHeight="1">
      <c r="A18" s="11">
        <v>13</v>
      </c>
      <c r="B18" s="286" t="s">
        <v>83</v>
      </c>
      <c r="C18" s="276" t="s">
        <v>195</v>
      </c>
      <c r="D18" s="240">
        <v>0.1</v>
      </c>
      <c r="E18" s="185"/>
      <c r="F18" s="185"/>
      <c r="G18" s="185">
        <v>0.2</v>
      </c>
      <c r="H18" s="185"/>
      <c r="I18" s="206"/>
      <c r="J18" s="247"/>
      <c r="K18" s="243">
        <v>13</v>
      </c>
      <c r="L18" s="212" t="s">
        <v>406</v>
      </c>
      <c r="M18" s="185"/>
      <c r="N18" s="185"/>
      <c r="O18" s="185">
        <v>0.1</v>
      </c>
      <c r="P18" s="185"/>
      <c r="Q18" s="211"/>
      <c r="R18" s="241">
        <v>0.2</v>
      </c>
      <c r="S18" s="185" t="s">
        <v>534</v>
      </c>
      <c r="T18" s="225">
        <v>0.125</v>
      </c>
      <c r="U18" s="53">
        <f t="shared" si="0"/>
        <v>4</v>
      </c>
      <c r="W18" s="319"/>
    </row>
    <row r="19" spans="1:23" ht="14.25" customHeight="1">
      <c r="A19" s="11">
        <v>14</v>
      </c>
      <c r="B19" s="286" t="s">
        <v>177</v>
      </c>
      <c r="C19" s="276" t="s">
        <v>135</v>
      </c>
      <c r="D19" s="240" t="s">
        <v>246</v>
      </c>
      <c r="E19" s="185"/>
      <c r="F19" s="185"/>
      <c r="G19" s="185" t="s">
        <v>246</v>
      </c>
      <c r="H19" s="185"/>
      <c r="I19" s="206"/>
      <c r="J19" s="245"/>
      <c r="K19" s="243">
        <v>14</v>
      </c>
      <c r="L19" s="212" t="s">
        <v>246</v>
      </c>
      <c r="M19" s="185"/>
      <c r="N19" s="185"/>
      <c r="O19" s="185" t="s">
        <v>246</v>
      </c>
      <c r="P19" s="185"/>
      <c r="Q19" s="211"/>
      <c r="R19" s="212" t="s">
        <v>246</v>
      </c>
      <c r="S19" s="185" t="s">
        <v>246</v>
      </c>
      <c r="T19" s="185" t="s">
        <v>246</v>
      </c>
      <c r="U19" s="53">
        <f t="shared" si="0"/>
        <v>4</v>
      </c>
      <c r="W19" s="319"/>
    </row>
    <row r="20" spans="1:23" ht="14.25" customHeight="1" thickBot="1">
      <c r="A20" s="8">
        <v>15</v>
      </c>
      <c r="B20" s="284" t="s">
        <v>84</v>
      </c>
      <c r="C20" s="274" t="s">
        <v>131</v>
      </c>
      <c r="D20" s="262" t="s">
        <v>407</v>
      </c>
      <c r="E20" s="199"/>
      <c r="F20" s="199"/>
      <c r="G20" s="199" t="s">
        <v>407</v>
      </c>
      <c r="H20" s="199"/>
      <c r="I20" s="204"/>
      <c r="J20" s="244"/>
      <c r="K20" s="246">
        <v>15</v>
      </c>
      <c r="L20" s="214" t="s">
        <v>407</v>
      </c>
      <c r="M20" s="199"/>
      <c r="N20" s="199"/>
      <c r="O20" s="199" t="s">
        <v>407</v>
      </c>
      <c r="P20" s="199"/>
      <c r="Q20" s="213"/>
      <c r="R20" s="214" t="s">
        <v>250</v>
      </c>
      <c r="S20" s="199" t="s">
        <v>250</v>
      </c>
      <c r="T20" s="199" t="s">
        <v>250</v>
      </c>
      <c r="U20" s="36">
        <f t="shared" si="0"/>
        <v>4</v>
      </c>
      <c r="W20" s="27">
        <v>19</v>
      </c>
    </row>
    <row r="21" spans="1:23" ht="26.85" customHeight="1">
      <c r="A21" s="10">
        <v>16</v>
      </c>
      <c r="B21" s="287" t="s">
        <v>85</v>
      </c>
      <c r="C21" s="275" t="s">
        <v>136</v>
      </c>
      <c r="D21" s="259" t="s">
        <v>409</v>
      </c>
      <c r="E21" s="196"/>
      <c r="F21" s="196"/>
      <c r="G21" s="196" t="s">
        <v>409</v>
      </c>
      <c r="H21" s="196"/>
      <c r="I21" s="205"/>
      <c r="J21" s="244"/>
      <c r="K21" s="248">
        <v>16</v>
      </c>
      <c r="L21" s="210" t="s">
        <v>409</v>
      </c>
      <c r="M21" s="196"/>
      <c r="N21" s="196"/>
      <c r="O21" s="196" t="s">
        <v>409</v>
      </c>
      <c r="P21" s="196"/>
      <c r="Q21" s="209"/>
      <c r="R21" s="210" t="s">
        <v>244</v>
      </c>
      <c r="S21" s="196" t="s">
        <v>244</v>
      </c>
      <c r="T21" s="196" t="s">
        <v>244</v>
      </c>
      <c r="U21" s="46">
        <f t="shared" si="0"/>
        <v>4</v>
      </c>
      <c r="W21" s="318" t="s">
        <v>167</v>
      </c>
    </row>
    <row r="22" spans="1:23" ht="14.25" customHeight="1">
      <c r="A22" s="11">
        <v>17</v>
      </c>
      <c r="B22" s="286" t="s">
        <v>86</v>
      </c>
      <c r="C22" s="276" t="s">
        <v>137</v>
      </c>
      <c r="D22" s="240" t="s">
        <v>400</v>
      </c>
      <c r="E22" s="185"/>
      <c r="F22" s="185"/>
      <c r="G22" s="185" t="s">
        <v>400</v>
      </c>
      <c r="H22" s="185"/>
      <c r="I22" s="206"/>
      <c r="J22" s="244"/>
      <c r="K22" s="243">
        <v>17</v>
      </c>
      <c r="L22" s="212" t="s">
        <v>400</v>
      </c>
      <c r="M22" s="185"/>
      <c r="N22" s="185"/>
      <c r="O22" s="185" t="s">
        <v>400</v>
      </c>
      <c r="P22" s="185"/>
      <c r="Q22" s="211"/>
      <c r="R22" s="212" t="s">
        <v>253</v>
      </c>
      <c r="S22" s="185" t="s">
        <v>253</v>
      </c>
      <c r="T22" s="185" t="s">
        <v>253</v>
      </c>
      <c r="U22" s="53">
        <f t="shared" si="0"/>
        <v>4</v>
      </c>
      <c r="W22" s="319"/>
    </row>
    <row r="23" spans="1:23" ht="14.25" customHeight="1" thickBot="1">
      <c r="A23" s="11">
        <v>18</v>
      </c>
      <c r="B23" s="286" t="s">
        <v>87</v>
      </c>
      <c r="C23" s="276" t="s">
        <v>7</v>
      </c>
      <c r="D23" s="240" t="s">
        <v>390</v>
      </c>
      <c r="E23" s="185"/>
      <c r="F23" s="185"/>
      <c r="G23" s="185" t="s">
        <v>390</v>
      </c>
      <c r="H23" s="185"/>
      <c r="I23" s="206"/>
      <c r="J23" s="244"/>
      <c r="K23" s="243">
        <v>18</v>
      </c>
      <c r="L23" s="212" t="s">
        <v>390</v>
      </c>
      <c r="M23" s="185"/>
      <c r="N23" s="185"/>
      <c r="O23" s="185" t="s">
        <v>390</v>
      </c>
      <c r="P23" s="185"/>
      <c r="Q23" s="211"/>
      <c r="R23" s="212" t="s">
        <v>245</v>
      </c>
      <c r="S23" s="185" t="s">
        <v>245</v>
      </c>
      <c r="T23" s="185" t="s">
        <v>245</v>
      </c>
      <c r="U23" s="53">
        <f t="shared" si="0"/>
        <v>4</v>
      </c>
      <c r="W23" s="320"/>
    </row>
    <row r="24" spans="1:23" ht="14.25" customHeight="1">
      <c r="A24" s="11">
        <v>19</v>
      </c>
      <c r="B24" s="286" t="s">
        <v>88</v>
      </c>
      <c r="C24" s="276" t="s">
        <v>7</v>
      </c>
      <c r="D24" s="240" t="s">
        <v>390</v>
      </c>
      <c r="E24" s="185"/>
      <c r="F24" s="185"/>
      <c r="G24" s="185" t="s">
        <v>417</v>
      </c>
      <c r="H24" s="185"/>
      <c r="I24" s="206"/>
      <c r="J24" s="244"/>
      <c r="K24" s="243">
        <v>19</v>
      </c>
      <c r="L24" s="212" t="s">
        <v>390</v>
      </c>
      <c r="M24" s="185"/>
      <c r="N24" s="185"/>
      <c r="O24" s="185" t="s">
        <v>390</v>
      </c>
      <c r="P24" s="185"/>
      <c r="Q24" s="211"/>
      <c r="R24" s="212" t="s">
        <v>245</v>
      </c>
      <c r="S24" s="185" t="s">
        <v>245</v>
      </c>
      <c r="T24" s="185" t="s">
        <v>245</v>
      </c>
      <c r="U24" s="53">
        <f t="shared" si="0"/>
        <v>4</v>
      </c>
      <c r="W24" s="341" t="s">
        <v>270</v>
      </c>
    </row>
    <row r="25" spans="1:23" ht="14.25" customHeight="1">
      <c r="A25" s="8">
        <v>20</v>
      </c>
      <c r="B25" s="284" t="s">
        <v>89</v>
      </c>
      <c r="C25" s="274" t="s">
        <v>129</v>
      </c>
      <c r="D25" s="262" t="s">
        <v>390</v>
      </c>
      <c r="E25" s="199"/>
      <c r="F25" s="199"/>
      <c r="G25" s="199" t="s">
        <v>390</v>
      </c>
      <c r="H25" s="199"/>
      <c r="I25" s="204"/>
      <c r="J25" s="244"/>
      <c r="K25" s="246">
        <v>20</v>
      </c>
      <c r="L25" s="214" t="s">
        <v>390</v>
      </c>
      <c r="M25" s="199"/>
      <c r="N25" s="199"/>
      <c r="O25" s="199" t="s">
        <v>390</v>
      </c>
      <c r="P25" s="199"/>
      <c r="Q25" s="213"/>
      <c r="R25" s="214" t="s">
        <v>245</v>
      </c>
      <c r="S25" s="199" t="s">
        <v>245</v>
      </c>
      <c r="T25" s="199" t="s">
        <v>245</v>
      </c>
      <c r="U25" s="36">
        <f t="shared" si="0"/>
        <v>4</v>
      </c>
      <c r="W25" s="342"/>
    </row>
    <row r="26" spans="1:23" ht="14.25" customHeight="1">
      <c r="A26" s="10">
        <v>21</v>
      </c>
      <c r="B26" s="285" t="s">
        <v>178</v>
      </c>
      <c r="C26" s="275" t="s">
        <v>139</v>
      </c>
      <c r="D26" s="259">
        <v>7.0000000000000007E-2</v>
      </c>
      <c r="E26" s="196"/>
      <c r="F26" s="196"/>
      <c r="G26" s="192">
        <v>0.1</v>
      </c>
      <c r="H26" s="196"/>
      <c r="I26" s="205"/>
      <c r="J26" s="253"/>
      <c r="K26" s="248">
        <v>21</v>
      </c>
      <c r="L26" s="264">
        <v>0.1</v>
      </c>
      <c r="M26" s="196"/>
      <c r="N26" s="196"/>
      <c r="O26" s="196">
        <v>0.06</v>
      </c>
      <c r="P26" s="196"/>
      <c r="Q26" s="209"/>
      <c r="R26" s="288">
        <f>MAX(D26:I26,L26:Q26)</f>
        <v>0.1</v>
      </c>
      <c r="S26" s="196">
        <f>MIN(D26:I26,L26:Q26)</f>
        <v>0.06</v>
      </c>
      <c r="T26" s="282">
        <f>AVERAGE(D26:I26,L26:Q26)</f>
        <v>8.2500000000000004E-2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286" t="s">
        <v>90</v>
      </c>
      <c r="C27" s="276" t="s">
        <v>137</v>
      </c>
      <c r="D27" s="240" t="s">
        <v>253</v>
      </c>
      <c r="E27" s="185"/>
      <c r="F27" s="185"/>
      <c r="G27" s="185" t="s">
        <v>253</v>
      </c>
      <c r="H27" s="185"/>
      <c r="I27" s="206"/>
      <c r="J27" s="244"/>
      <c r="K27" s="243">
        <v>22</v>
      </c>
      <c r="L27" s="212" t="s">
        <v>253</v>
      </c>
      <c r="M27" s="185"/>
      <c r="N27" s="185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286" t="s">
        <v>91</v>
      </c>
      <c r="C28" s="276" t="s">
        <v>197</v>
      </c>
      <c r="D28" s="240">
        <v>3.0000000000000001E-3</v>
      </c>
      <c r="E28" s="185"/>
      <c r="F28" s="185"/>
      <c r="G28" s="185">
        <v>2E-3</v>
      </c>
      <c r="H28" s="185"/>
      <c r="I28" s="206"/>
      <c r="J28" s="244"/>
      <c r="K28" s="243">
        <v>23</v>
      </c>
      <c r="L28" s="212">
        <v>1E-3</v>
      </c>
      <c r="M28" s="185"/>
      <c r="N28" s="185"/>
      <c r="O28" s="185">
        <v>2E-3</v>
      </c>
      <c r="P28" s="185"/>
      <c r="Q28" s="211"/>
      <c r="R28" s="273">
        <f>MAX(D28:I28,L28:Q28)</f>
        <v>3.0000000000000001E-3</v>
      </c>
      <c r="S28" s="193">
        <f>MIN(D28:I28,L28:Q28)</f>
        <v>1E-3</v>
      </c>
      <c r="T28" s="193">
        <f>AVERAGE(D28:I28,L28:Q28)</f>
        <v>2E-3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286" t="s">
        <v>92</v>
      </c>
      <c r="C29" s="276" t="s">
        <v>207</v>
      </c>
      <c r="D29" s="240" t="s">
        <v>259</v>
      </c>
      <c r="E29" s="185"/>
      <c r="F29" s="185"/>
      <c r="G29" s="185" t="s">
        <v>259</v>
      </c>
      <c r="H29" s="185"/>
      <c r="I29" s="206"/>
      <c r="J29" s="244"/>
      <c r="K29" s="243">
        <v>24</v>
      </c>
      <c r="L29" s="212" t="s">
        <v>259</v>
      </c>
      <c r="M29" s="185"/>
      <c r="N29" s="185"/>
      <c r="O29" s="185" t="s">
        <v>259</v>
      </c>
      <c r="P29" s="185"/>
      <c r="Q29" s="211"/>
      <c r="R29" s="212" t="s">
        <v>259</v>
      </c>
      <c r="S29" s="185" t="s">
        <v>259</v>
      </c>
      <c r="T29" s="185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284" t="s">
        <v>93</v>
      </c>
      <c r="C30" s="274" t="s">
        <v>140</v>
      </c>
      <c r="D30" s="262">
        <v>4.0000000000000001E-3</v>
      </c>
      <c r="E30" s="199"/>
      <c r="F30" s="199"/>
      <c r="G30" s="199">
        <v>3.0000000000000001E-3</v>
      </c>
      <c r="H30" s="199"/>
      <c r="I30" s="204"/>
      <c r="J30" s="244"/>
      <c r="K30" s="246">
        <v>25</v>
      </c>
      <c r="L30" s="214">
        <v>3.0000000000000001E-3</v>
      </c>
      <c r="M30" s="199"/>
      <c r="N30" s="199"/>
      <c r="O30" s="199">
        <v>4.0000000000000001E-3</v>
      </c>
      <c r="P30" s="199"/>
      <c r="Q30" s="213"/>
      <c r="R30" s="219">
        <f>MAX(D30:I30,L30:Q30)</f>
        <v>4.0000000000000001E-3</v>
      </c>
      <c r="S30" s="195">
        <f>MIN(D30:I30,L30:Q30)</f>
        <v>3.0000000000000001E-3</v>
      </c>
      <c r="T30" s="195">
        <f>AVERAGE(D30:I30,L30:Q30)</f>
        <v>3.5000000000000001E-3</v>
      </c>
      <c r="U30" s="36">
        <f t="shared" si="0"/>
        <v>4</v>
      </c>
      <c r="W30" s="318" t="s">
        <v>272</v>
      </c>
    </row>
    <row r="31" spans="1:23" ht="14.25" customHeight="1" thickBot="1">
      <c r="A31" s="10">
        <v>26</v>
      </c>
      <c r="B31" s="285" t="s">
        <v>176</v>
      </c>
      <c r="C31" s="275" t="s">
        <v>129</v>
      </c>
      <c r="D31" s="259" t="s">
        <v>245</v>
      </c>
      <c r="E31" s="196"/>
      <c r="F31" s="196"/>
      <c r="G31" s="196" t="s">
        <v>245</v>
      </c>
      <c r="H31" s="196"/>
      <c r="I31" s="205"/>
      <c r="J31" s="244"/>
      <c r="K31" s="248">
        <v>26</v>
      </c>
      <c r="L31" s="210" t="s">
        <v>245</v>
      </c>
      <c r="M31" s="196"/>
      <c r="N31" s="196"/>
      <c r="O31" s="196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286" t="s">
        <v>94</v>
      </c>
      <c r="C32" s="276" t="s">
        <v>140</v>
      </c>
      <c r="D32" s="289">
        <v>0.01</v>
      </c>
      <c r="E32" s="185"/>
      <c r="F32" s="185"/>
      <c r="G32" s="194">
        <v>8.0000000000000002E-3</v>
      </c>
      <c r="H32" s="185"/>
      <c r="I32" s="206"/>
      <c r="J32" s="244"/>
      <c r="K32" s="243">
        <v>27</v>
      </c>
      <c r="L32" s="212">
        <v>6.0000000000000001E-3</v>
      </c>
      <c r="M32" s="185"/>
      <c r="N32" s="185"/>
      <c r="O32" s="185">
        <v>1.0999999999999999E-2</v>
      </c>
      <c r="P32" s="185"/>
      <c r="Q32" s="211"/>
      <c r="R32" s="217">
        <f>MAX(D32:I32,L32:Q32)</f>
        <v>1.0999999999999999E-2</v>
      </c>
      <c r="S32" s="194">
        <f>MIN(D32:I32,L32:Q32)</f>
        <v>6.0000000000000001E-3</v>
      </c>
      <c r="T32" s="194">
        <f>AVERAGE(D32:I32,L32:Q32)</f>
        <v>8.7500000000000008E-3</v>
      </c>
      <c r="U32" s="53">
        <f t="shared" si="0"/>
        <v>4</v>
      </c>
      <c r="W32" s="337" t="s">
        <v>268</v>
      </c>
    </row>
    <row r="33" spans="1:27" ht="14.25" customHeight="1" thickBot="1">
      <c r="A33" s="11">
        <v>28</v>
      </c>
      <c r="B33" s="286" t="s">
        <v>95</v>
      </c>
      <c r="C33" s="276" t="s">
        <v>207</v>
      </c>
      <c r="D33" s="240" t="s">
        <v>259</v>
      </c>
      <c r="E33" s="185"/>
      <c r="F33" s="185"/>
      <c r="G33" s="185" t="s">
        <v>259</v>
      </c>
      <c r="H33" s="185"/>
      <c r="I33" s="206"/>
      <c r="J33" s="253"/>
      <c r="K33" s="243">
        <v>28</v>
      </c>
      <c r="L33" s="212" t="s">
        <v>259</v>
      </c>
      <c r="M33" s="185"/>
      <c r="N33" s="185"/>
      <c r="O33" s="185" t="s">
        <v>259</v>
      </c>
      <c r="P33" s="185"/>
      <c r="Q33" s="211"/>
      <c r="R33" s="210" t="s">
        <v>259</v>
      </c>
      <c r="S33" s="196" t="s">
        <v>259</v>
      </c>
      <c r="T33" s="196" t="s">
        <v>259</v>
      </c>
      <c r="U33" s="53">
        <f t="shared" si="0"/>
        <v>4</v>
      </c>
      <c r="W33" s="328"/>
    </row>
    <row r="34" spans="1:27" ht="14.25" customHeight="1">
      <c r="A34" s="11">
        <v>29</v>
      </c>
      <c r="B34" s="286" t="s">
        <v>96</v>
      </c>
      <c r="C34" s="276" t="s">
        <v>138</v>
      </c>
      <c r="D34" s="240">
        <v>3.0000000000000001E-3</v>
      </c>
      <c r="E34" s="185"/>
      <c r="F34" s="185"/>
      <c r="G34" s="185">
        <v>3.0000000000000001E-3</v>
      </c>
      <c r="H34" s="185"/>
      <c r="I34" s="206"/>
      <c r="J34" s="244"/>
      <c r="K34" s="243">
        <v>29</v>
      </c>
      <c r="L34" s="212">
        <v>2E-3</v>
      </c>
      <c r="M34" s="185"/>
      <c r="N34" s="185"/>
      <c r="O34" s="185">
        <v>4.0000000000000001E-3</v>
      </c>
      <c r="P34" s="185"/>
      <c r="Q34" s="211"/>
      <c r="R34" s="212">
        <f>MAX(D34:I34,L34:Q34)</f>
        <v>4.0000000000000001E-3</v>
      </c>
      <c r="S34" s="198">
        <f>MIN(D34:I34,L34:Q34)</f>
        <v>2E-3</v>
      </c>
      <c r="T34" s="198">
        <f>AVERAGE(D34:I34,L34:Q34)</f>
        <v>3.0000000000000001E-3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284" t="s">
        <v>97</v>
      </c>
      <c r="C35" s="274" t="s">
        <v>142</v>
      </c>
      <c r="D35" s="262" t="s">
        <v>245</v>
      </c>
      <c r="E35" s="199"/>
      <c r="F35" s="199"/>
      <c r="G35" s="199" t="s">
        <v>245</v>
      </c>
      <c r="H35" s="199"/>
      <c r="I35" s="204"/>
      <c r="J35" s="244"/>
      <c r="K35" s="246">
        <v>30</v>
      </c>
      <c r="L35" s="214" t="s">
        <v>245</v>
      </c>
      <c r="M35" s="199"/>
      <c r="N35" s="199"/>
      <c r="O35" s="199">
        <v>1E-3</v>
      </c>
      <c r="P35" s="199"/>
      <c r="Q35" s="213"/>
      <c r="R35" s="214">
        <v>1E-3</v>
      </c>
      <c r="S35" s="199" t="s">
        <v>245</v>
      </c>
      <c r="T35" s="199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285" t="s">
        <v>98</v>
      </c>
      <c r="C36" s="275" t="s">
        <v>143</v>
      </c>
      <c r="D36" s="259" t="s">
        <v>260</v>
      </c>
      <c r="E36" s="196"/>
      <c r="F36" s="196"/>
      <c r="G36" s="196" t="s">
        <v>260</v>
      </c>
      <c r="H36" s="196"/>
      <c r="I36" s="205"/>
      <c r="J36" s="244"/>
      <c r="K36" s="248">
        <v>31</v>
      </c>
      <c r="L36" s="210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286" t="s">
        <v>99</v>
      </c>
      <c r="C37" s="276" t="s">
        <v>134</v>
      </c>
      <c r="D37" s="240" t="s">
        <v>411</v>
      </c>
      <c r="E37" s="185"/>
      <c r="F37" s="185"/>
      <c r="G37" s="185" t="s">
        <v>411</v>
      </c>
      <c r="H37" s="185"/>
      <c r="I37" s="206"/>
      <c r="J37" s="253"/>
      <c r="K37" s="243">
        <v>32</v>
      </c>
      <c r="L37" s="212" t="s">
        <v>418</v>
      </c>
      <c r="M37" s="185"/>
      <c r="N37" s="185"/>
      <c r="O37" s="185" t="s">
        <v>411</v>
      </c>
      <c r="P37" s="185"/>
      <c r="Q37" s="211"/>
      <c r="R37" s="212" t="s">
        <v>254</v>
      </c>
      <c r="S37" s="185" t="s">
        <v>254</v>
      </c>
      <c r="T37" s="185" t="s">
        <v>254</v>
      </c>
      <c r="U37" s="53">
        <f t="shared" si="0"/>
        <v>4</v>
      </c>
      <c r="W37" s="320"/>
    </row>
    <row r="38" spans="1:27" ht="14.25" customHeight="1">
      <c r="A38" s="11">
        <v>33</v>
      </c>
      <c r="B38" s="286" t="s">
        <v>100</v>
      </c>
      <c r="C38" s="276" t="s">
        <v>198</v>
      </c>
      <c r="D38" s="240">
        <v>0.03</v>
      </c>
      <c r="E38" s="185"/>
      <c r="F38" s="185"/>
      <c r="G38" s="185">
        <v>0.04</v>
      </c>
      <c r="H38" s="185"/>
      <c r="I38" s="206"/>
      <c r="J38" s="253"/>
      <c r="K38" s="243">
        <v>33</v>
      </c>
      <c r="L38" s="212">
        <v>0.02</v>
      </c>
      <c r="M38" s="185"/>
      <c r="N38" s="185"/>
      <c r="O38" s="185">
        <v>0.04</v>
      </c>
      <c r="P38" s="185"/>
      <c r="Q38" s="211"/>
      <c r="R38" s="212">
        <f>MAX(D38:I38,L38:Q38)</f>
        <v>0.04</v>
      </c>
      <c r="S38" s="185">
        <f>MIN(D38:I38,L38:Q38)</f>
        <v>0.02</v>
      </c>
      <c r="T38" s="290">
        <f>AVERAGE(D38:I38,L38:Q38)</f>
        <v>3.2500000000000001E-2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286" t="s">
        <v>101</v>
      </c>
      <c r="C39" s="276" t="s">
        <v>144</v>
      </c>
      <c r="D39" s="240" t="s">
        <v>261</v>
      </c>
      <c r="E39" s="185"/>
      <c r="F39" s="185"/>
      <c r="G39" s="185" t="s">
        <v>261</v>
      </c>
      <c r="H39" s="185"/>
      <c r="I39" s="206"/>
      <c r="J39" s="253"/>
      <c r="K39" s="243">
        <v>34</v>
      </c>
      <c r="L39" s="212" t="s">
        <v>261</v>
      </c>
      <c r="M39" s="185"/>
      <c r="N39" s="185"/>
      <c r="O39" s="185" t="s">
        <v>261</v>
      </c>
      <c r="P39" s="185"/>
      <c r="Q39" s="211"/>
      <c r="R39" s="212" t="s">
        <v>261</v>
      </c>
      <c r="S39" s="185" t="s">
        <v>261</v>
      </c>
      <c r="T39" s="185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284" t="s">
        <v>102</v>
      </c>
      <c r="C40" s="274" t="s">
        <v>134</v>
      </c>
      <c r="D40" s="262" t="s">
        <v>411</v>
      </c>
      <c r="E40" s="199"/>
      <c r="F40" s="199"/>
      <c r="G40" s="199" t="s">
        <v>411</v>
      </c>
      <c r="H40" s="199"/>
      <c r="I40" s="204"/>
      <c r="J40" s="253"/>
      <c r="K40" s="246">
        <v>35</v>
      </c>
      <c r="L40" s="214" t="s">
        <v>411</v>
      </c>
      <c r="M40" s="199"/>
      <c r="N40" s="199"/>
      <c r="O40" s="199" t="s">
        <v>411</v>
      </c>
      <c r="P40" s="199"/>
      <c r="Q40" s="213"/>
      <c r="R40" s="214" t="s">
        <v>254</v>
      </c>
      <c r="S40" s="199" t="s">
        <v>254</v>
      </c>
      <c r="T40" s="199" t="s">
        <v>254</v>
      </c>
      <c r="U40" s="36">
        <f>COUNTA(D40:I40,L40:Q40)</f>
        <v>4</v>
      </c>
      <c r="W40" s="318" t="s">
        <v>13</v>
      </c>
    </row>
    <row r="41" spans="1:27" ht="14.25" customHeight="1">
      <c r="A41" s="10">
        <v>36</v>
      </c>
      <c r="B41" s="285" t="s">
        <v>103</v>
      </c>
      <c r="C41" s="275" t="s">
        <v>145</v>
      </c>
      <c r="D41" s="259">
        <v>37</v>
      </c>
      <c r="E41" s="196"/>
      <c r="F41" s="196"/>
      <c r="G41" s="196">
        <v>37</v>
      </c>
      <c r="H41" s="196"/>
      <c r="I41" s="205"/>
      <c r="J41" s="247"/>
      <c r="K41" s="248">
        <v>36</v>
      </c>
      <c r="L41" s="210">
        <v>32</v>
      </c>
      <c r="M41" s="196"/>
      <c r="N41" s="196"/>
      <c r="O41" s="196">
        <v>39</v>
      </c>
      <c r="P41" s="196"/>
      <c r="Q41" s="209"/>
      <c r="R41" s="266">
        <f>MAX(D41:I41,L41:Q41)</f>
        <v>39</v>
      </c>
      <c r="S41" s="267">
        <f>MIN(D41:I41,L41:Q41)</f>
        <v>32</v>
      </c>
      <c r="T41" s="267">
        <f>AVERAGE(D41:I41,L41:Q41)</f>
        <v>36.25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286" t="s">
        <v>104</v>
      </c>
      <c r="C42" s="276" t="s">
        <v>131</v>
      </c>
      <c r="D42" s="240" t="s">
        <v>407</v>
      </c>
      <c r="E42" s="185"/>
      <c r="F42" s="185"/>
      <c r="G42" s="185" t="s">
        <v>407</v>
      </c>
      <c r="H42" s="185"/>
      <c r="I42" s="206"/>
      <c r="J42" s="244"/>
      <c r="K42" s="243">
        <v>37</v>
      </c>
      <c r="L42" s="212" t="s">
        <v>407</v>
      </c>
      <c r="M42" s="185"/>
      <c r="N42" s="185"/>
      <c r="O42" s="185" t="s">
        <v>407</v>
      </c>
      <c r="P42" s="185"/>
      <c r="Q42" s="211"/>
      <c r="R42" s="212" t="s">
        <v>250</v>
      </c>
      <c r="S42" s="185" t="s">
        <v>250</v>
      </c>
      <c r="T42" s="185" t="s">
        <v>250</v>
      </c>
      <c r="U42" s="53">
        <f t="shared" si="0"/>
        <v>4</v>
      </c>
      <c r="W42" s="320"/>
    </row>
    <row r="43" spans="1:27" ht="14.25" customHeight="1">
      <c r="A43" s="11">
        <v>38</v>
      </c>
      <c r="B43" s="286" t="s">
        <v>105</v>
      </c>
      <c r="C43" s="276" t="s">
        <v>199</v>
      </c>
      <c r="D43" s="265">
        <v>44</v>
      </c>
      <c r="E43" s="225"/>
      <c r="F43" s="225"/>
      <c r="G43" s="225">
        <v>42</v>
      </c>
      <c r="H43" s="185"/>
      <c r="I43" s="206"/>
      <c r="J43" s="247"/>
      <c r="K43" s="243">
        <v>38</v>
      </c>
      <c r="L43" s="227">
        <v>40</v>
      </c>
      <c r="M43" s="185"/>
      <c r="N43" s="185"/>
      <c r="O43" s="225">
        <v>43</v>
      </c>
      <c r="P43" s="185"/>
      <c r="Q43" s="211"/>
      <c r="R43" s="241">
        <f t="shared" ref="R43:R45" si="1">MAX(D43:I43,L43:Q43)</f>
        <v>44</v>
      </c>
      <c r="S43" s="201">
        <f t="shared" ref="S43:S45" si="2">MIN(D43:I43,L43:Q43)</f>
        <v>40</v>
      </c>
      <c r="T43" s="201">
        <f t="shared" ref="T43:T45" si="3">AVERAGE(D43:I43,L43:Q43)</f>
        <v>42.25</v>
      </c>
      <c r="U43" s="53">
        <f t="shared" si="0"/>
        <v>4</v>
      </c>
      <c r="W43" s="318" t="s">
        <v>14</v>
      </c>
    </row>
    <row r="44" spans="1:27" ht="14.25" customHeight="1" thickBot="1">
      <c r="A44" s="11">
        <v>39</v>
      </c>
      <c r="B44" s="286" t="s">
        <v>106</v>
      </c>
      <c r="C44" s="276" t="s">
        <v>146</v>
      </c>
      <c r="D44" s="240">
        <v>63</v>
      </c>
      <c r="E44" s="185"/>
      <c r="F44" s="185"/>
      <c r="G44" s="185">
        <v>62</v>
      </c>
      <c r="H44" s="185"/>
      <c r="I44" s="206"/>
      <c r="J44" s="247"/>
      <c r="K44" s="243">
        <v>39</v>
      </c>
      <c r="L44" s="212">
        <v>55</v>
      </c>
      <c r="M44" s="185"/>
      <c r="N44" s="185"/>
      <c r="O44" s="185">
        <v>66</v>
      </c>
      <c r="P44" s="185"/>
      <c r="Q44" s="211"/>
      <c r="R44" s="272">
        <f t="shared" si="1"/>
        <v>66</v>
      </c>
      <c r="S44" s="200">
        <f t="shared" si="2"/>
        <v>55</v>
      </c>
      <c r="T44" s="200">
        <f t="shared" si="3"/>
        <v>61.5</v>
      </c>
      <c r="U44" s="53">
        <f t="shared" si="0"/>
        <v>4</v>
      </c>
      <c r="W44" s="320"/>
    </row>
    <row r="45" spans="1:27" ht="14.25" customHeight="1">
      <c r="A45" s="8">
        <v>40</v>
      </c>
      <c r="B45" s="284" t="s">
        <v>175</v>
      </c>
      <c r="C45" s="274" t="s">
        <v>147</v>
      </c>
      <c r="D45" s="262">
        <v>200</v>
      </c>
      <c r="E45" s="199"/>
      <c r="F45" s="199"/>
      <c r="G45" s="199">
        <v>200</v>
      </c>
      <c r="H45" s="199"/>
      <c r="I45" s="204"/>
      <c r="J45" s="250"/>
      <c r="K45" s="246">
        <v>40</v>
      </c>
      <c r="L45" s="214">
        <v>180</v>
      </c>
      <c r="M45" s="199"/>
      <c r="N45" s="199"/>
      <c r="O45" s="199">
        <v>190</v>
      </c>
      <c r="P45" s="199"/>
      <c r="Q45" s="213"/>
      <c r="R45" s="228">
        <f t="shared" si="1"/>
        <v>200</v>
      </c>
      <c r="S45" s="202">
        <f t="shared" si="2"/>
        <v>180</v>
      </c>
      <c r="T45" s="202">
        <f t="shared" si="3"/>
        <v>192.5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285" t="s">
        <v>107</v>
      </c>
      <c r="C46" s="275" t="s">
        <v>141</v>
      </c>
      <c r="D46" s="259" t="s">
        <v>412</v>
      </c>
      <c r="E46" s="196"/>
      <c r="F46" s="196"/>
      <c r="G46" s="196" t="s">
        <v>412</v>
      </c>
      <c r="H46" s="196"/>
      <c r="I46" s="205"/>
      <c r="J46" s="253"/>
      <c r="K46" s="248">
        <v>41</v>
      </c>
      <c r="L46" s="210" t="s">
        <v>412</v>
      </c>
      <c r="M46" s="196"/>
      <c r="N46" s="196"/>
      <c r="O46" s="196" t="s">
        <v>412</v>
      </c>
      <c r="P46" s="196"/>
      <c r="Q46" s="209"/>
      <c r="R46" s="210" t="s">
        <v>255</v>
      </c>
      <c r="S46" s="196" t="s">
        <v>255</v>
      </c>
      <c r="T46" s="196" t="s">
        <v>255</v>
      </c>
      <c r="U46" s="46">
        <f t="shared" si="0"/>
        <v>4</v>
      </c>
      <c r="W46" s="320"/>
    </row>
    <row r="47" spans="1:27" ht="14.25" customHeight="1">
      <c r="A47" s="11">
        <v>42</v>
      </c>
      <c r="B47" s="286" t="s">
        <v>108</v>
      </c>
      <c r="C47" s="276" t="s">
        <v>148</v>
      </c>
      <c r="D47" s="240" t="s">
        <v>247</v>
      </c>
      <c r="E47" s="185"/>
      <c r="F47" s="185"/>
      <c r="G47" s="185">
        <v>9.9999999999999995E-7</v>
      </c>
      <c r="H47" s="185"/>
      <c r="I47" s="206"/>
      <c r="J47" s="242"/>
      <c r="K47" s="243">
        <v>42</v>
      </c>
      <c r="L47" s="212" t="s">
        <v>247</v>
      </c>
      <c r="M47" s="185"/>
      <c r="N47" s="185"/>
      <c r="O47" s="185" t="s">
        <v>247</v>
      </c>
      <c r="P47" s="185"/>
      <c r="Q47" s="211"/>
      <c r="R47" s="212">
        <v>9.9999999999999995E-7</v>
      </c>
      <c r="S47" s="185" t="s">
        <v>247</v>
      </c>
      <c r="T47" s="239">
        <v>9.9999999999999995E-7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286" t="s">
        <v>109</v>
      </c>
      <c r="C48" s="276" t="s">
        <v>200</v>
      </c>
      <c r="D48" s="240" t="s">
        <v>247</v>
      </c>
      <c r="E48" s="185"/>
      <c r="F48" s="185"/>
      <c r="G48" s="185" t="s">
        <v>247</v>
      </c>
      <c r="H48" s="185"/>
      <c r="I48" s="206"/>
      <c r="J48" s="242"/>
      <c r="K48" s="243">
        <v>43</v>
      </c>
      <c r="L48" s="212" t="s">
        <v>247</v>
      </c>
      <c r="M48" s="185"/>
      <c r="N48" s="185"/>
      <c r="O48" s="185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286" t="s">
        <v>110</v>
      </c>
      <c r="C49" s="276" t="s">
        <v>137</v>
      </c>
      <c r="D49" s="240" t="s">
        <v>400</v>
      </c>
      <c r="E49" s="185"/>
      <c r="F49" s="185"/>
      <c r="G49" s="185" t="s">
        <v>400</v>
      </c>
      <c r="H49" s="185"/>
      <c r="I49" s="206"/>
      <c r="J49" s="244"/>
      <c r="K49" s="243">
        <v>44</v>
      </c>
      <c r="L49" s="212" t="s">
        <v>400</v>
      </c>
      <c r="M49" s="185"/>
      <c r="N49" s="185"/>
      <c r="O49" s="185" t="s">
        <v>400</v>
      </c>
      <c r="P49" s="185"/>
      <c r="Q49" s="211"/>
      <c r="R49" s="212" t="s">
        <v>253</v>
      </c>
      <c r="S49" s="185" t="s">
        <v>253</v>
      </c>
      <c r="T49" s="185" t="s">
        <v>253</v>
      </c>
      <c r="U49" s="53">
        <f t="shared" si="0"/>
        <v>4</v>
      </c>
      <c r="W49" s="62"/>
    </row>
    <row r="50" spans="1:23" ht="14.25" customHeight="1" thickBot="1">
      <c r="A50" s="8">
        <v>45</v>
      </c>
      <c r="B50" s="284" t="s">
        <v>111</v>
      </c>
      <c r="C50" s="274" t="s">
        <v>149</v>
      </c>
      <c r="D50" s="262" t="s">
        <v>414</v>
      </c>
      <c r="E50" s="199"/>
      <c r="F50" s="199"/>
      <c r="G50" s="199" t="s">
        <v>414</v>
      </c>
      <c r="H50" s="199"/>
      <c r="I50" s="204"/>
      <c r="J50" s="245"/>
      <c r="K50" s="246">
        <v>45</v>
      </c>
      <c r="L50" s="214" t="s">
        <v>414</v>
      </c>
      <c r="M50" s="199"/>
      <c r="N50" s="199"/>
      <c r="O50" s="199" t="s">
        <v>414</v>
      </c>
      <c r="P50" s="199"/>
      <c r="Q50" s="213"/>
      <c r="R50" s="214" t="s">
        <v>256</v>
      </c>
      <c r="S50" s="199" t="s">
        <v>256</v>
      </c>
      <c r="T50" s="199" t="s">
        <v>256</v>
      </c>
      <c r="U50" s="36">
        <f t="shared" si="0"/>
        <v>4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0.6</v>
      </c>
      <c r="E51" s="45"/>
      <c r="F51" s="45"/>
      <c r="G51" s="45">
        <v>0.8</v>
      </c>
      <c r="H51" s="45"/>
      <c r="I51" s="46"/>
      <c r="J51" s="178"/>
      <c r="K51" s="10">
        <v>46</v>
      </c>
      <c r="L51" s="47">
        <v>0.5</v>
      </c>
      <c r="M51" s="45"/>
      <c r="N51" s="45"/>
      <c r="O51" s="45">
        <v>0.7</v>
      </c>
      <c r="P51" s="45"/>
      <c r="Q51" s="48"/>
      <c r="R51" s="114">
        <f t="shared" ref="R51" si="4">MAX(D51:I51,L51:Q51)</f>
        <v>0.8</v>
      </c>
      <c r="S51" s="113">
        <f t="shared" ref="S51" si="5">MIN(D51:I51,L51:Q51)</f>
        <v>0.5</v>
      </c>
      <c r="T51" s="113">
        <f t="shared" ref="T51" si="6">AVERAGE(D51:I51,L51:Q51)</f>
        <v>0.64999999999999991</v>
      </c>
      <c r="U51" s="46">
        <f t="shared" si="0"/>
        <v>4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7.4</v>
      </c>
      <c r="E52" s="52"/>
      <c r="F52" s="52"/>
      <c r="G52" s="52">
        <v>7.4</v>
      </c>
      <c r="H52" s="52"/>
      <c r="I52" s="53"/>
      <c r="J52" s="178"/>
      <c r="K52" s="11">
        <v>47</v>
      </c>
      <c r="L52" s="54">
        <v>7.3</v>
      </c>
      <c r="M52" s="52"/>
      <c r="N52" s="52"/>
      <c r="O52" s="52">
        <v>7.5</v>
      </c>
      <c r="P52" s="52"/>
      <c r="Q52" s="55"/>
      <c r="R52" s="126">
        <f t="shared" ref="R52" si="7">MAX(D52:I52,L52:Q52)</f>
        <v>7.5</v>
      </c>
      <c r="S52" s="87">
        <f t="shared" ref="S52" si="8">MIN(D52:I52,L52:Q52)</f>
        <v>7.3</v>
      </c>
      <c r="T52" s="87">
        <f t="shared" ref="T52" si="9">AVERAGE(D52:I52,L52:Q52)</f>
        <v>7.4</v>
      </c>
      <c r="U52" s="53">
        <f t="shared" si="0"/>
        <v>4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572</v>
      </c>
      <c r="E53" s="52"/>
      <c r="F53" s="52"/>
      <c r="G53" s="51" t="s">
        <v>572</v>
      </c>
      <c r="H53" s="52"/>
      <c r="I53" s="53"/>
      <c r="J53" s="175"/>
      <c r="K53" s="105">
        <v>48</v>
      </c>
      <c r="L53" s="54" t="s">
        <v>572</v>
      </c>
      <c r="M53" s="52"/>
      <c r="N53" s="52"/>
      <c r="O53" s="51" t="s">
        <v>572</v>
      </c>
      <c r="P53" s="52"/>
      <c r="Q53" s="55"/>
      <c r="R53" s="54" t="s">
        <v>568</v>
      </c>
      <c r="S53" s="52" t="s">
        <v>568</v>
      </c>
      <c r="T53" s="52" t="s">
        <v>568</v>
      </c>
      <c r="U53" s="53">
        <f t="shared" si="0"/>
        <v>4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572</v>
      </c>
      <c r="E54" s="52"/>
      <c r="F54" s="52"/>
      <c r="G54" s="51" t="s">
        <v>572</v>
      </c>
      <c r="H54" s="52"/>
      <c r="I54" s="53"/>
      <c r="J54" s="175"/>
      <c r="K54" s="105">
        <v>49</v>
      </c>
      <c r="L54" s="54" t="s">
        <v>572</v>
      </c>
      <c r="M54" s="52"/>
      <c r="N54" s="52"/>
      <c r="O54" s="51" t="s">
        <v>572</v>
      </c>
      <c r="P54" s="52"/>
      <c r="Q54" s="55"/>
      <c r="R54" s="54" t="s">
        <v>568</v>
      </c>
      <c r="S54" s="52" t="s">
        <v>568</v>
      </c>
      <c r="T54" s="52" t="s">
        <v>568</v>
      </c>
      <c r="U54" s="53">
        <f t="shared" si="0"/>
        <v>4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>
        <v>1</v>
      </c>
      <c r="E55" s="58"/>
      <c r="F55" s="58"/>
      <c r="G55" s="58">
        <v>2</v>
      </c>
      <c r="H55" s="58"/>
      <c r="I55" s="36"/>
      <c r="J55" s="174"/>
      <c r="K55" s="8">
        <v>50</v>
      </c>
      <c r="L55" s="59" t="s">
        <v>262</v>
      </c>
      <c r="M55" s="58"/>
      <c r="N55" s="58"/>
      <c r="O55" s="58" t="s">
        <v>262</v>
      </c>
      <c r="P55" s="58"/>
      <c r="Q55" s="60"/>
      <c r="R55" s="59">
        <f t="shared" ref="R55:R56" si="10">MAX(D55:I55,L55:Q55)</f>
        <v>2</v>
      </c>
      <c r="S55" s="58" t="s">
        <v>262</v>
      </c>
      <c r="T55" s="58" t="s">
        <v>262</v>
      </c>
      <c r="U55" s="36">
        <f t="shared" si="0"/>
        <v>4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>
        <v>0.1</v>
      </c>
      <c r="E56" s="69"/>
      <c r="F56" s="69"/>
      <c r="G56" s="69">
        <v>0.2</v>
      </c>
      <c r="H56" s="69"/>
      <c r="I56" s="70"/>
      <c r="J56" s="178"/>
      <c r="K56" s="8">
        <v>51</v>
      </c>
      <c r="L56" s="59" t="s">
        <v>252</v>
      </c>
      <c r="M56" s="58"/>
      <c r="N56" s="58"/>
      <c r="O56" s="58" t="s">
        <v>252</v>
      </c>
      <c r="P56" s="58"/>
      <c r="Q56" s="60"/>
      <c r="R56" s="59">
        <f t="shared" si="10"/>
        <v>0.2</v>
      </c>
      <c r="S56" s="58" t="s">
        <v>252</v>
      </c>
      <c r="T56" s="58" t="s">
        <v>252</v>
      </c>
      <c r="U56" s="36">
        <f t="shared" si="0"/>
        <v>4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645" priority="24" stopIfTrue="1">
      <formula>J9=1</formula>
    </cfRule>
  </conditionalFormatting>
  <conditionalFormatting sqref="W21">
    <cfRule type="expression" dxfId="644" priority="1" stopIfTrue="1">
      <formula>$W$20=17</formula>
    </cfRule>
  </conditionalFormatting>
  <conditionalFormatting sqref="W28:W33">
    <cfRule type="expression" dxfId="643" priority="2" stopIfTrue="1">
      <formula>$W$20=17</formula>
    </cfRule>
  </conditionalFormatting>
  <conditionalFormatting sqref="W34:W35">
    <cfRule type="expression" dxfId="642" priority="10" stopIfTrue="1">
      <formula>$W$20=18</formula>
    </cfRule>
  </conditionalFormatting>
  <conditionalFormatting sqref="W36:W37">
    <cfRule type="expression" dxfId="641" priority="8" stopIfTrue="1">
      <formula>$W$20=22</formula>
    </cfRule>
  </conditionalFormatting>
  <conditionalFormatting sqref="W38:W39">
    <cfRule type="expression" dxfId="640" priority="3" stopIfTrue="1">
      <formula>$W$20=24</formula>
    </cfRule>
  </conditionalFormatting>
  <conditionalFormatting sqref="W40:W42">
    <cfRule type="expression" dxfId="639" priority="7" stopIfTrue="1">
      <formula>$W$20=23</formula>
    </cfRule>
  </conditionalFormatting>
  <conditionalFormatting sqref="W43:W44">
    <cfRule type="expression" dxfId="638" priority="6" stopIfTrue="1">
      <formula>$W$20=24</formula>
    </cfRule>
  </conditionalFormatting>
  <conditionalFormatting sqref="W45:W46">
    <cfRule type="expression" dxfId="637" priority="5" stopIfTrue="1">
      <formula>$W$20=25</formula>
    </cfRule>
  </conditionalFormatting>
  <conditionalFormatting sqref="W47">
    <cfRule type="expression" dxfId="636" priority="4" stopIfTrue="1">
      <formula>$W$20=27</formula>
    </cfRule>
  </conditionalFormatting>
  <conditionalFormatting sqref="W49:W50">
    <cfRule type="expression" dxfId="635" priority="37" stopIfTrue="1">
      <formula>$W$20=24</formula>
    </cfRule>
  </conditionalFormatting>
  <conditionalFormatting sqref="W51:W52">
    <cfRule type="expression" dxfId="634" priority="38" stopIfTrue="1">
      <formula>$W$20=25</formula>
    </cfRule>
  </conditionalFormatting>
  <conditionalFormatting sqref="W53:W54">
    <cfRule type="expression" dxfId="633" priority="39" stopIfTrue="1">
      <formula>$W$20=26</formula>
    </cfRule>
  </conditionalFormatting>
  <conditionalFormatting sqref="W55">
    <cfRule type="expression" dxfId="632" priority="40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3">
    <tabColor rgb="FFFF99FF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222</v>
      </c>
      <c r="B1" s="24"/>
      <c r="C1" s="24"/>
      <c r="D1" s="24"/>
      <c r="G1" s="26"/>
      <c r="H1" s="26"/>
      <c r="I1" s="27">
        <v>52</v>
      </c>
      <c r="K1" s="23" t="str">
        <f>A1</f>
        <v>第１章基準項目／中郷区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49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板橋地区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12.8</v>
      </c>
      <c r="E5" s="38">
        <v>18.2</v>
      </c>
      <c r="F5" s="38">
        <v>18.600000000000001</v>
      </c>
      <c r="G5" s="38">
        <v>23.2</v>
      </c>
      <c r="H5" s="38">
        <v>25.6</v>
      </c>
      <c r="I5" s="39">
        <v>26.1</v>
      </c>
      <c r="J5" s="174"/>
      <c r="K5" s="8" t="s">
        <v>115</v>
      </c>
      <c r="L5" s="40">
        <v>23.8</v>
      </c>
      <c r="M5" s="38">
        <v>19.7</v>
      </c>
      <c r="N5" s="38">
        <v>13</v>
      </c>
      <c r="O5" s="38">
        <v>9</v>
      </c>
      <c r="P5" s="38">
        <v>8.3000000000000007</v>
      </c>
      <c r="Q5" s="41">
        <v>8.1</v>
      </c>
      <c r="R5" s="40">
        <f>MAX(D5:I5,L5:Q5)</f>
        <v>26.1</v>
      </c>
      <c r="S5" s="38">
        <f>MIN(D5:I5,L5:Q5)</f>
        <v>8.1</v>
      </c>
      <c r="T5" s="38">
        <f>AVERAGE(D5:I5,L5:Q5)</f>
        <v>17.2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1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1</v>
      </c>
      <c r="S6" s="45">
        <f>MIN(D6:I6,L6:Q6)</f>
        <v>0</v>
      </c>
      <c r="T6" s="108">
        <f>AVERAGE(D6:I6,L6:Q6)</f>
        <v>8.3333333333333329E-2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402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403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390</v>
      </c>
      <c r="E10" s="58"/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390</v>
      </c>
      <c r="E11" s="45"/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390</v>
      </c>
      <c r="E12" s="52"/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400</v>
      </c>
      <c r="E13" s="52"/>
      <c r="F13" s="52"/>
      <c r="G13" s="52" t="s">
        <v>400</v>
      </c>
      <c r="H13" s="52"/>
      <c r="I13" s="53"/>
      <c r="J13" s="176"/>
      <c r="K13" s="11">
        <v>8</v>
      </c>
      <c r="L13" s="54" t="s">
        <v>385</v>
      </c>
      <c r="M13" s="52"/>
      <c r="N13" s="52"/>
      <c r="O13" s="52" t="s">
        <v>400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0.3</v>
      </c>
      <c r="E16" s="45"/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45"/>
      <c r="Q16" s="48"/>
      <c r="R16" s="114">
        <f t="shared" ref="R16:R18" si="1">MAX(D16:I16,L16:Q16)</f>
        <v>0.3</v>
      </c>
      <c r="S16" s="113">
        <f t="shared" ref="S16:S18" si="2">MIN(D16:I16,L16:Q16)</f>
        <v>0.3</v>
      </c>
      <c r="T16" s="113">
        <f t="shared" ref="T16:T18" si="3">AVERAGE(D16:I16,L16:Q16)</f>
        <v>0.3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>
        <v>0.12</v>
      </c>
      <c r="E17" s="52"/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52"/>
      <c r="Q17" s="55"/>
      <c r="R17" s="47">
        <f t="shared" si="1"/>
        <v>0.12</v>
      </c>
      <c r="S17" s="45">
        <f t="shared" si="2"/>
        <v>0.12</v>
      </c>
      <c r="T17" s="45">
        <f t="shared" si="3"/>
        <v>0.12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>
        <v>0.1</v>
      </c>
      <c r="E18" s="52"/>
      <c r="F18" s="52"/>
      <c r="G18" s="52"/>
      <c r="H18" s="52"/>
      <c r="I18" s="53"/>
      <c r="J18" s="178"/>
      <c r="K18" s="11">
        <v>13</v>
      </c>
      <c r="L18" s="54"/>
      <c r="M18" s="52"/>
      <c r="N18" s="52"/>
      <c r="O18" s="52"/>
      <c r="P18" s="52"/>
      <c r="Q18" s="55"/>
      <c r="R18" s="54">
        <f t="shared" si="1"/>
        <v>0.1</v>
      </c>
      <c r="S18" s="52">
        <f t="shared" si="2"/>
        <v>0.1</v>
      </c>
      <c r="T18" s="52">
        <f t="shared" si="3"/>
        <v>0.1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80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 thickBot="1">
      <c r="A20" s="8">
        <v>15</v>
      </c>
      <c r="B20" s="35" t="s">
        <v>84</v>
      </c>
      <c r="C20" s="56" t="s">
        <v>131</v>
      </c>
      <c r="D20" s="57" t="s">
        <v>407</v>
      </c>
      <c r="E20" s="58"/>
      <c r="F20" s="58"/>
      <c r="G20" s="58"/>
      <c r="H20" s="58"/>
      <c r="I20" s="36"/>
      <c r="J20" s="176"/>
      <c r="K20" s="8">
        <v>15</v>
      </c>
      <c r="L20" s="59"/>
      <c r="M20" s="58"/>
      <c r="N20" s="58"/>
      <c r="O20" s="58"/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1</v>
      </c>
      <c r="W20" s="27">
        <v>19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409</v>
      </c>
      <c r="E21" s="45"/>
      <c r="F21" s="45"/>
      <c r="G21" s="45"/>
      <c r="H21" s="45"/>
      <c r="I21" s="46"/>
      <c r="J21" s="176"/>
      <c r="K21" s="10">
        <v>16</v>
      </c>
      <c r="L21" s="47"/>
      <c r="M21" s="45"/>
      <c r="N21" s="45"/>
      <c r="O21" s="45"/>
      <c r="P21" s="45"/>
      <c r="Q21" s="48"/>
      <c r="R21" s="47" t="s">
        <v>244</v>
      </c>
      <c r="S21" s="45" t="s">
        <v>244</v>
      </c>
      <c r="T21" s="45" t="s">
        <v>244</v>
      </c>
      <c r="U21" s="46">
        <f t="shared" si="0"/>
        <v>1</v>
      </c>
      <c r="W21" s="318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400</v>
      </c>
      <c r="E22" s="52"/>
      <c r="F22" s="52"/>
      <c r="G22" s="52"/>
      <c r="H22" s="52"/>
      <c r="I22" s="53"/>
      <c r="J22" s="176"/>
      <c r="K22" s="11">
        <v>17</v>
      </c>
      <c r="L22" s="54"/>
      <c r="M22" s="52"/>
      <c r="N22" s="52"/>
      <c r="O22" s="52"/>
      <c r="P22" s="52"/>
      <c r="Q22" s="55"/>
      <c r="R22" s="54" t="s">
        <v>253</v>
      </c>
      <c r="S22" s="52" t="s">
        <v>253</v>
      </c>
      <c r="T22" s="52" t="s">
        <v>253</v>
      </c>
      <c r="U22" s="53">
        <f t="shared" si="0"/>
        <v>1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390</v>
      </c>
      <c r="E23" s="52"/>
      <c r="F23" s="52"/>
      <c r="G23" s="52"/>
      <c r="H23" s="52"/>
      <c r="I23" s="53"/>
      <c r="J23" s="176"/>
      <c r="K23" s="11">
        <v>18</v>
      </c>
      <c r="L23" s="54"/>
      <c r="M23" s="52"/>
      <c r="N23" s="52"/>
      <c r="O23" s="52"/>
      <c r="P23" s="52"/>
      <c r="Q23" s="55"/>
      <c r="R23" s="54" t="s">
        <v>245</v>
      </c>
      <c r="S23" s="52" t="s">
        <v>245</v>
      </c>
      <c r="T23" s="52" t="s">
        <v>245</v>
      </c>
      <c r="U23" s="53">
        <f t="shared" si="0"/>
        <v>1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404</v>
      </c>
      <c r="E24" s="52"/>
      <c r="F24" s="52"/>
      <c r="G24" s="52"/>
      <c r="H24" s="52"/>
      <c r="I24" s="53"/>
      <c r="J24" s="176"/>
      <c r="K24" s="11">
        <v>19</v>
      </c>
      <c r="L24" s="54"/>
      <c r="M24" s="52"/>
      <c r="N24" s="52"/>
      <c r="O24" s="52"/>
      <c r="P24" s="52"/>
      <c r="Q24" s="55"/>
      <c r="R24" s="54" t="s">
        <v>245</v>
      </c>
      <c r="S24" s="52" t="s">
        <v>245</v>
      </c>
      <c r="T24" s="52" t="s">
        <v>245</v>
      </c>
      <c r="U24" s="53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390</v>
      </c>
      <c r="E25" s="58"/>
      <c r="F25" s="58"/>
      <c r="G25" s="58"/>
      <c r="H25" s="58"/>
      <c r="I25" s="36"/>
      <c r="J25" s="176"/>
      <c r="K25" s="8">
        <v>20</v>
      </c>
      <c r="L25" s="59"/>
      <c r="M25" s="58"/>
      <c r="N25" s="58"/>
      <c r="O25" s="58"/>
      <c r="P25" s="58"/>
      <c r="Q25" s="60"/>
      <c r="R25" s="59" t="s">
        <v>245</v>
      </c>
      <c r="S25" s="58" t="s">
        <v>245</v>
      </c>
      <c r="T25" s="58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>
        <v>7.0000000000000007E-2</v>
      </c>
      <c r="E26" s="45"/>
      <c r="F26" s="45"/>
      <c r="G26" s="45">
        <v>0.1</v>
      </c>
      <c r="H26" s="45"/>
      <c r="I26" s="46"/>
      <c r="J26" s="179"/>
      <c r="K26" s="10">
        <v>21</v>
      </c>
      <c r="L26" s="47">
        <v>0.11</v>
      </c>
      <c r="M26" s="45"/>
      <c r="N26" s="45"/>
      <c r="O26" s="45">
        <v>0.06</v>
      </c>
      <c r="P26" s="45"/>
      <c r="Q26" s="48"/>
      <c r="R26" s="136">
        <f t="shared" ref="R26" si="4">MAX(D26:I26,L26:Q26)</f>
        <v>0.11</v>
      </c>
      <c r="S26" s="134">
        <f t="shared" ref="S26" si="5">MIN(D26:I26,L26:Q26)</f>
        <v>0.06</v>
      </c>
      <c r="T26" s="134">
        <f t="shared" ref="T26" si="6">AVERAGE(D26:I26,L26:Q26)</f>
        <v>8.5000000000000006E-2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54" t="s">
        <v>253</v>
      </c>
      <c r="M27" s="52"/>
      <c r="N27" s="52"/>
      <c r="O27" s="52" t="s">
        <v>253</v>
      </c>
      <c r="P27" s="52"/>
      <c r="Q27" s="55"/>
      <c r="R27" s="54" t="s">
        <v>253</v>
      </c>
      <c r="S27" s="52" t="s">
        <v>253</v>
      </c>
      <c r="T27" s="52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4.0000000000000001E-3</v>
      </c>
      <c r="E28" s="52"/>
      <c r="F28" s="52"/>
      <c r="G28" s="52">
        <v>4.0000000000000001E-3</v>
      </c>
      <c r="H28" s="52"/>
      <c r="I28" s="53"/>
      <c r="J28" s="176"/>
      <c r="K28" s="11">
        <v>23</v>
      </c>
      <c r="L28" s="54">
        <v>3.0000000000000001E-3</v>
      </c>
      <c r="M28" s="52"/>
      <c r="N28" s="52"/>
      <c r="O28" s="52">
        <v>4.0000000000000001E-3</v>
      </c>
      <c r="P28" s="52"/>
      <c r="Q28" s="55"/>
      <c r="R28" s="123">
        <f t="shared" ref="R28" si="7">MAX(D28:I28,L28:Q28)</f>
        <v>4.0000000000000001E-3</v>
      </c>
      <c r="S28" s="112">
        <f t="shared" ref="S28" si="8">MIN(D28:I28,L28:Q28)</f>
        <v>3.0000000000000001E-3</v>
      </c>
      <c r="T28" s="112">
        <f t="shared" ref="T28" si="9">AVERAGE(D28:I28,L28:Q28)</f>
        <v>3.7499999999999999E-3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76"/>
      <c r="K29" s="11">
        <v>24</v>
      </c>
      <c r="L29" s="54" t="s">
        <v>259</v>
      </c>
      <c r="M29" s="52"/>
      <c r="N29" s="52"/>
      <c r="O29" s="52" t="s">
        <v>259</v>
      </c>
      <c r="P29" s="52"/>
      <c r="Q29" s="55"/>
      <c r="R29" s="54" t="s">
        <v>259</v>
      </c>
      <c r="S29" s="52" t="s">
        <v>259</v>
      </c>
      <c r="T29" s="52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7.0000000000000001E-3</v>
      </c>
      <c r="E30" s="58"/>
      <c r="F30" s="58"/>
      <c r="G30" s="58">
        <v>7.0000000000000001E-3</v>
      </c>
      <c r="H30" s="58"/>
      <c r="I30" s="36"/>
      <c r="J30" s="176"/>
      <c r="K30" s="8">
        <v>25</v>
      </c>
      <c r="L30" s="59">
        <v>7.0000000000000001E-3</v>
      </c>
      <c r="M30" s="58"/>
      <c r="N30" s="58"/>
      <c r="O30" s="58">
        <v>7.0000000000000001E-3</v>
      </c>
      <c r="P30" s="58"/>
      <c r="Q30" s="60"/>
      <c r="R30" s="124">
        <f t="shared" ref="R30" si="10">MAX(D30:I30,L30:Q30)</f>
        <v>7.0000000000000001E-3</v>
      </c>
      <c r="S30" s="111">
        <f t="shared" ref="S30" si="11">MIN(D30:I30,L30:Q30)</f>
        <v>7.0000000000000001E-3</v>
      </c>
      <c r="T30" s="111">
        <f t="shared" ref="T30" si="12">AVERAGE(D30:I30,L30:Q30)</f>
        <v>7.0000000000000001E-3</v>
      </c>
      <c r="U30" s="36">
        <f t="shared" si="0"/>
        <v>4</v>
      </c>
      <c r="W30" s="318" t="s">
        <v>272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47" t="s">
        <v>245</v>
      </c>
      <c r="M31" s="45"/>
      <c r="N31" s="45"/>
      <c r="O31" s="45" t="s">
        <v>245</v>
      </c>
      <c r="P31" s="45"/>
      <c r="Q31" s="48"/>
      <c r="R31" s="47" t="s">
        <v>245</v>
      </c>
      <c r="S31" s="45" t="s">
        <v>245</v>
      </c>
      <c r="T31" s="45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1.9E-2</v>
      </c>
      <c r="E32" s="52"/>
      <c r="F32" s="52"/>
      <c r="G32" s="52">
        <v>1.9E-2</v>
      </c>
      <c r="H32" s="52"/>
      <c r="I32" s="53"/>
      <c r="J32" s="176"/>
      <c r="K32" s="11">
        <v>27</v>
      </c>
      <c r="L32" s="54">
        <v>1.7999999999999999E-2</v>
      </c>
      <c r="M32" s="52"/>
      <c r="N32" s="52"/>
      <c r="O32" s="52">
        <v>1.9E-2</v>
      </c>
      <c r="P32" s="52"/>
      <c r="Q32" s="55"/>
      <c r="R32" s="123">
        <f t="shared" ref="R32" si="13">MAX(D32:I32,L32:Q32)</f>
        <v>1.9E-2</v>
      </c>
      <c r="S32" s="112">
        <f t="shared" ref="S32" si="14">MIN(D32:I32,L32:Q32)</f>
        <v>1.7999999999999999E-2</v>
      </c>
      <c r="T32" s="112">
        <f t="shared" ref="T32" si="15">AVERAGE(D32:I32,L32:Q32)</f>
        <v>1.8749999999999999E-2</v>
      </c>
      <c r="U32" s="53">
        <f t="shared" si="0"/>
        <v>4</v>
      </c>
      <c r="W32" s="337" t="s">
        <v>268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79"/>
      <c r="K33" s="11">
        <v>28</v>
      </c>
      <c r="L33" s="54" t="s">
        <v>259</v>
      </c>
      <c r="M33" s="52"/>
      <c r="N33" s="52"/>
      <c r="O33" s="52" t="s">
        <v>259</v>
      </c>
      <c r="P33" s="52"/>
      <c r="Q33" s="55"/>
      <c r="R33" s="54" t="s">
        <v>259</v>
      </c>
      <c r="S33" s="52" t="s">
        <v>259</v>
      </c>
      <c r="T33" s="52" t="s">
        <v>259</v>
      </c>
      <c r="U33" s="53">
        <f t="shared" si="0"/>
        <v>4</v>
      </c>
      <c r="W33" s="328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6.0000000000000001E-3</v>
      </c>
      <c r="E34" s="52"/>
      <c r="F34" s="52"/>
      <c r="G34" s="52">
        <v>6.0000000000000001E-3</v>
      </c>
      <c r="H34" s="52"/>
      <c r="I34" s="53"/>
      <c r="J34" s="176"/>
      <c r="K34" s="11">
        <v>29</v>
      </c>
      <c r="L34" s="54">
        <v>6.0000000000000001E-3</v>
      </c>
      <c r="M34" s="52"/>
      <c r="N34" s="52"/>
      <c r="O34" s="52">
        <v>6.0000000000000001E-3</v>
      </c>
      <c r="P34" s="52"/>
      <c r="Q34" s="55"/>
      <c r="R34" s="123">
        <f t="shared" ref="R34" si="16">MAX(D34:I34,L34:Q34)</f>
        <v>6.0000000000000001E-3</v>
      </c>
      <c r="S34" s="112">
        <f t="shared" ref="S34" si="17">MIN(D34:I34,L34:Q34)</f>
        <v>6.0000000000000001E-3</v>
      </c>
      <c r="T34" s="112">
        <f t="shared" ref="T34" si="18">AVERAGE(D34:I34,L34:Q34)</f>
        <v>6.0000000000000001E-3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>
        <v>2E-3</v>
      </c>
      <c r="E35" s="58"/>
      <c r="F35" s="58"/>
      <c r="G35" s="58">
        <v>2E-3</v>
      </c>
      <c r="H35" s="58"/>
      <c r="I35" s="36"/>
      <c r="J35" s="176"/>
      <c r="K35" s="8">
        <v>30</v>
      </c>
      <c r="L35" s="59">
        <v>2E-3</v>
      </c>
      <c r="M35" s="58"/>
      <c r="N35" s="58"/>
      <c r="O35" s="58">
        <v>2E-3</v>
      </c>
      <c r="P35" s="58"/>
      <c r="Q35" s="60"/>
      <c r="R35" s="59">
        <f t="shared" ref="R35" si="19">MAX(D35:I35,L35:Q35)</f>
        <v>2E-3</v>
      </c>
      <c r="S35" s="58">
        <f t="shared" ref="S35" si="20">MIN(D35:I35,L35:Q35)</f>
        <v>2E-3</v>
      </c>
      <c r="T35" s="111">
        <f t="shared" ref="T35" si="21">AVERAGE(D35:I35,L35:Q35)</f>
        <v>2E-3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47" t="s">
        <v>260</v>
      </c>
      <c r="M36" s="45"/>
      <c r="N36" s="45"/>
      <c r="O36" s="45" t="s">
        <v>260</v>
      </c>
      <c r="P36" s="45"/>
      <c r="Q36" s="48"/>
      <c r="R36" s="47" t="s">
        <v>260</v>
      </c>
      <c r="S36" s="45" t="s">
        <v>260</v>
      </c>
      <c r="T36" s="45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411</v>
      </c>
      <c r="E37" s="52"/>
      <c r="F37" s="52"/>
      <c r="G37" s="52"/>
      <c r="H37" s="52"/>
      <c r="I37" s="53"/>
      <c r="J37" s="179"/>
      <c r="K37" s="11">
        <v>32</v>
      </c>
      <c r="L37" s="54"/>
      <c r="M37" s="52"/>
      <c r="N37" s="52"/>
      <c r="O37" s="52"/>
      <c r="P37" s="52"/>
      <c r="Q37" s="55"/>
      <c r="R37" s="54" t="s">
        <v>254</v>
      </c>
      <c r="S37" s="52" t="s">
        <v>254</v>
      </c>
      <c r="T37" s="52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>
        <v>0.03</v>
      </c>
      <c r="E38" s="52"/>
      <c r="F38" s="52"/>
      <c r="G38" s="52">
        <v>0.02</v>
      </c>
      <c r="H38" s="52"/>
      <c r="I38" s="53"/>
      <c r="J38" s="179"/>
      <c r="K38" s="11">
        <v>33</v>
      </c>
      <c r="L38" s="54">
        <v>0.03</v>
      </c>
      <c r="M38" s="52"/>
      <c r="N38" s="52"/>
      <c r="O38" s="52">
        <v>0.04</v>
      </c>
      <c r="P38" s="52"/>
      <c r="Q38" s="55"/>
      <c r="R38" s="125">
        <f t="shared" ref="R38" si="22">MAX(D38:I38,L38:Q38)</f>
        <v>0.04</v>
      </c>
      <c r="S38" s="89">
        <f t="shared" ref="S38" si="23">MIN(D38:I38,L38:Q38)</f>
        <v>0.02</v>
      </c>
      <c r="T38" s="89">
        <f t="shared" ref="T38" si="24">AVERAGE(D38:I38,L38:Q38)</f>
        <v>0.03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79"/>
      <c r="K39" s="11">
        <v>34</v>
      </c>
      <c r="L39" s="54" t="s">
        <v>261</v>
      </c>
      <c r="M39" s="52"/>
      <c r="N39" s="52"/>
      <c r="O39" s="52" t="s">
        <v>261</v>
      </c>
      <c r="P39" s="52"/>
      <c r="Q39" s="55"/>
      <c r="R39" s="54" t="s">
        <v>261</v>
      </c>
      <c r="S39" s="52" t="s">
        <v>261</v>
      </c>
      <c r="T39" s="52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411</v>
      </c>
      <c r="E40" s="58"/>
      <c r="F40" s="58"/>
      <c r="G40" s="58"/>
      <c r="H40" s="58"/>
      <c r="I40" s="36"/>
      <c r="J40" s="179"/>
      <c r="K40" s="8">
        <v>35</v>
      </c>
      <c r="L40" s="59"/>
      <c r="M40" s="58"/>
      <c r="N40" s="58"/>
      <c r="O40" s="58"/>
      <c r="P40" s="58"/>
      <c r="Q40" s="60"/>
      <c r="R40" s="59" t="s">
        <v>254</v>
      </c>
      <c r="S40" s="58" t="s">
        <v>254</v>
      </c>
      <c r="T40" s="58" t="s">
        <v>254</v>
      </c>
      <c r="U40" s="36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37</v>
      </c>
      <c r="E41" s="45"/>
      <c r="F41" s="45"/>
      <c r="G41" s="45">
        <v>37</v>
      </c>
      <c r="H41" s="45"/>
      <c r="I41" s="46"/>
      <c r="J41" s="178"/>
      <c r="K41" s="10">
        <v>36</v>
      </c>
      <c r="L41" s="47">
        <v>34</v>
      </c>
      <c r="M41" s="45"/>
      <c r="N41" s="45"/>
      <c r="O41" s="45">
        <v>39</v>
      </c>
      <c r="P41" s="45"/>
      <c r="Q41" s="48"/>
      <c r="R41" s="127">
        <f t="shared" ref="R41" si="25">MAX(D41:I41,L41:Q41)</f>
        <v>39</v>
      </c>
      <c r="S41" s="108">
        <f t="shared" ref="S41" si="26">MIN(D41:I41,L41:Q41)</f>
        <v>34</v>
      </c>
      <c r="T41" s="108">
        <f t="shared" ref="T41" si="27">AVERAGE(D41:I41,L41:Q41)</f>
        <v>36.75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407</v>
      </c>
      <c r="E42" s="52"/>
      <c r="F42" s="52"/>
      <c r="G42" s="52"/>
      <c r="H42" s="52"/>
      <c r="I42" s="53"/>
      <c r="J42" s="176"/>
      <c r="K42" s="11">
        <v>37</v>
      </c>
      <c r="L42" s="54"/>
      <c r="M42" s="52"/>
      <c r="N42" s="52"/>
      <c r="O42" s="52"/>
      <c r="P42" s="52"/>
      <c r="Q42" s="55"/>
      <c r="R42" s="54" t="s">
        <v>250</v>
      </c>
      <c r="S42" s="52" t="s">
        <v>250</v>
      </c>
      <c r="T42" s="52" t="s">
        <v>250</v>
      </c>
      <c r="U42" s="53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44</v>
      </c>
      <c r="E43" s="86">
        <v>46</v>
      </c>
      <c r="F43" s="86">
        <v>44</v>
      </c>
      <c r="G43" s="86">
        <v>42</v>
      </c>
      <c r="H43" s="86">
        <v>42</v>
      </c>
      <c r="I43" s="144">
        <v>42</v>
      </c>
      <c r="J43" s="178"/>
      <c r="K43" s="11">
        <v>38</v>
      </c>
      <c r="L43" s="117">
        <v>41</v>
      </c>
      <c r="M43" s="86">
        <v>42</v>
      </c>
      <c r="N43" s="86">
        <v>42</v>
      </c>
      <c r="O43" s="86">
        <v>43</v>
      </c>
      <c r="P43" s="86">
        <v>49</v>
      </c>
      <c r="Q43" s="132">
        <v>49</v>
      </c>
      <c r="R43" s="241">
        <f t="shared" ref="R43:R45" si="28">MAX(D43:I43,L43:Q43)</f>
        <v>49</v>
      </c>
      <c r="S43" s="201">
        <f t="shared" ref="S43:S45" si="29">MIN(D43:I43,L43:Q43)</f>
        <v>41</v>
      </c>
      <c r="T43" s="201">
        <f t="shared" ref="T43:T45" si="30">AVERAGE(D43:I43,L43:Q43)</f>
        <v>43.833333333333336</v>
      </c>
      <c r="U43" s="53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64</v>
      </c>
      <c r="E44" s="52"/>
      <c r="F44" s="52"/>
      <c r="G44" s="52">
        <v>61</v>
      </c>
      <c r="H44" s="52"/>
      <c r="I44" s="53"/>
      <c r="J44" s="178"/>
      <c r="K44" s="11">
        <v>39</v>
      </c>
      <c r="L44" s="54">
        <v>60</v>
      </c>
      <c r="M44" s="52"/>
      <c r="N44" s="52"/>
      <c r="O44" s="52">
        <v>67</v>
      </c>
      <c r="P44" s="52"/>
      <c r="Q44" s="55"/>
      <c r="R44" s="272">
        <f t="shared" si="28"/>
        <v>67</v>
      </c>
      <c r="S44" s="200">
        <f t="shared" si="29"/>
        <v>60</v>
      </c>
      <c r="T44" s="200">
        <f t="shared" si="30"/>
        <v>63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210</v>
      </c>
      <c r="E45" s="58"/>
      <c r="F45" s="58"/>
      <c r="G45" s="58">
        <v>200</v>
      </c>
      <c r="H45" s="58"/>
      <c r="I45" s="36"/>
      <c r="J45" s="174"/>
      <c r="K45" s="8">
        <v>40</v>
      </c>
      <c r="L45" s="59">
        <v>190</v>
      </c>
      <c r="M45" s="58"/>
      <c r="N45" s="58"/>
      <c r="O45" s="58">
        <v>200</v>
      </c>
      <c r="P45" s="58"/>
      <c r="Q45" s="60"/>
      <c r="R45" s="228">
        <f t="shared" si="28"/>
        <v>210</v>
      </c>
      <c r="S45" s="202">
        <f t="shared" si="29"/>
        <v>190</v>
      </c>
      <c r="T45" s="202">
        <f t="shared" si="30"/>
        <v>200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412</v>
      </c>
      <c r="E46" s="45"/>
      <c r="F46" s="45"/>
      <c r="G46" s="45"/>
      <c r="H46" s="45"/>
      <c r="I46" s="46"/>
      <c r="J46" s="179"/>
      <c r="K46" s="10">
        <v>41</v>
      </c>
      <c r="L46" s="47"/>
      <c r="M46" s="45"/>
      <c r="N46" s="45"/>
      <c r="O46" s="45"/>
      <c r="P46" s="45"/>
      <c r="Q46" s="48"/>
      <c r="R46" s="210" t="s">
        <v>255</v>
      </c>
      <c r="S46" s="196" t="s">
        <v>255</v>
      </c>
      <c r="T46" s="196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>
        <v>9.9999999999999995E-7</v>
      </c>
      <c r="H47" s="52"/>
      <c r="I47" s="53"/>
      <c r="J47" s="181"/>
      <c r="K47" s="11">
        <v>42</v>
      </c>
      <c r="L47" s="54" t="s">
        <v>247</v>
      </c>
      <c r="M47" s="52"/>
      <c r="N47" s="52"/>
      <c r="O47" s="52" t="s">
        <v>247</v>
      </c>
      <c r="P47" s="52"/>
      <c r="Q47" s="55"/>
      <c r="R47" s="212">
        <v>9.9999999999999995E-7</v>
      </c>
      <c r="S47" s="185" t="s">
        <v>247</v>
      </c>
      <c r="T47" s="239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1"/>
      <c r="K48" s="11">
        <v>43</v>
      </c>
      <c r="L48" s="54" t="s">
        <v>247</v>
      </c>
      <c r="M48" s="52"/>
      <c r="N48" s="52"/>
      <c r="O48" s="52" t="s">
        <v>247</v>
      </c>
      <c r="P48" s="52"/>
      <c r="Q48" s="55"/>
      <c r="R48" s="212" t="s">
        <v>247</v>
      </c>
      <c r="S48" s="185" t="s">
        <v>247</v>
      </c>
      <c r="T48" s="185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385</v>
      </c>
      <c r="E49" s="52"/>
      <c r="F49" s="52"/>
      <c r="G49" s="52"/>
      <c r="H49" s="52"/>
      <c r="I49" s="53"/>
      <c r="J49" s="176"/>
      <c r="K49" s="11">
        <v>44</v>
      </c>
      <c r="L49" s="54"/>
      <c r="M49" s="52"/>
      <c r="N49" s="52"/>
      <c r="O49" s="52"/>
      <c r="P49" s="52"/>
      <c r="Q49" s="55"/>
      <c r="R49" s="212" t="s">
        <v>253</v>
      </c>
      <c r="S49" s="185" t="s">
        <v>253</v>
      </c>
      <c r="T49" s="185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414</v>
      </c>
      <c r="E50" s="58"/>
      <c r="F50" s="58"/>
      <c r="G50" s="58"/>
      <c r="H50" s="58"/>
      <c r="I50" s="36"/>
      <c r="J50" s="180"/>
      <c r="K50" s="8">
        <v>45</v>
      </c>
      <c r="L50" s="59"/>
      <c r="M50" s="58"/>
      <c r="N50" s="58"/>
      <c r="O50" s="58"/>
      <c r="P50" s="58"/>
      <c r="Q50" s="60"/>
      <c r="R50" s="214" t="s">
        <v>256</v>
      </c>
      <c r="S50" s="199" t="s">
        <v>256</v>
      </c>
      <c r="T50" s="199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0.8</v>
      </c>
      <c r="E51" s="45">
        <v>0.5</v>
      </c>
      <c r="F51" s="45">
        <v>0.5</v>
      </c>
      <c r="G51" s="45">
        <v>0.7</v>
      </c>
      <c r="H51" s="45">
        <v>0.7</v>
      </c>
      <c r="I51" s="46">
        <v>0.5</v>
      </c>
      <c r="J51" s="178"/>
      <c r="K51" s="10">
        <v>46</v>
      </c>
      <c r="L51" s="47">
        <v>0.7</v>
      </c>
      <c r="M51" s="45">
        <v>0.7</v>
      </c>
      <c r="N51" s="45">
        <v>0.8</v>
      </c>
      <c r="O51" s="45">
        <v>0.8</v>
      </c>
      <c r="P51" s="45">
        <v>0.6</v>
      </c>
      <c r="Q51" s="48">
        <v>0.8</v>
      </c>
      <c r="R51" s="241">
        <f t="shared" ref="R51" si="31">MAX(D51:I51,L51:Q51)</f>
        <v>0.8</v>
      </c>
      <c r="S51" s="201">
        <f t="shared" ref="S51" si="32">MIN(D51:I51,L51:Q51)</f>
        <v>0.5</v>
      </c>
      <c r="T51" s="201">
        <f t="shared" ref="T51" si="33">AVERAGE(D51:I51,L51:Q51)</f>
        <v>0.67499999999999993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7.3</v>
      </c>
      <c r="E52" s="52">
        <v>7.3</v>
      </c>
      <c r="F52" s="52">
        <v>7.3</v>
      </c>
      <c r="G52" s="52">
        <v>7.4</v>
      </c>
      <c r="H52" s="52">
        <v>7.3</v>
      </c>
      <c r="I52" s="53">
        <v>7.4</v>
      </c>
      <c r="J52" s="178"/>
      <c r="K52" s="11">
        <v>47</v>
      </c>
      <c r="L52" s="54">
        <v>7.3</v>
      </c>
      <c r="M52" s="52">
        <v>7.4</v>
      </c>
      <c r="N52" s="52">
        <v>7.4</v>
      </c>
      <c r="O52" s="52">
        <v>7.4</v>
      </c>
      <c r="P52" s="52">
        <v>7.4</v>
      </c>
      <c r="Q52" s="55">
        <v>7.4</v>
      </c>
      <c r="R52" s="241">
        <f t="shared" ref="R52" si="34">MAX(D52:I52,L52:Q52)</f>
        <v>7.4</v>
      </c>
      <c r="S52" s="201">
        <f t="shared" ref="S52" si="35">MIN(D52:I52,L52:Q52)</f>
        <v>7.3</v>
      </c>
      <c r="T52" s="201">
        <f t="shared" ref="T52" si="36">AVERAGE(D52:I52,L52:Q52)</f>
        <v>7.3583333333333343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572</v>
      </c>
      <c r="E53" s="52" t="s">
        <v>572</v>
      </c>
      <c r="F53" s="52" t="s">
        <v>572</v>
      </c>
      <c r="G53" s="52" t="s">
        <v>572</v>
      </c>
      <c r="H53" s="52" t="s">
        <v>572</v>
      </c>
      <c r="I53" s="53" t="s">
        <v>572</v>
      </c>
      <c r="J53" s="175"/>
      <c r="K53" s="11">
        <v>48</v>
      </c>
      <c r="L53" s="54" t="s">
        <v>572</v>
      </c>
      <c r="M53" s="52" t="s">
        <v>572</v>
      </c>
      <c r="N53" s="52" t="s">
        <v>572</v>
      </c>
      <c r="O53" s="52" t="s">
        <v>572</v>
      </c>
      <c r="P53" s="52" t="s">
        <v>572</v>
      </c>
      <c r="Q53" s="55" t="s">
        <v>572</v>
      </c>
      <c r="R53" s="212" t="s">
        <v>572</v>
      </c>
      <c r="S53" s="185" t="s">
        <v>572</v>
      </c>
      <c r="T53" s="185" t="s">
        <v>572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572</v>
      </c>
      <c r="E54" s="52" t="s">
        <v>572</v>
      </c>
      <c r="F54" s="52" t="s">
        <v>572</v>
      </c>
      <c r="G54" s="52" t="s">
        <v>572</v>
      </c>
      <c r="H54" s="52" t="s">
        <v>572</v>
      </c>
      <c r="I54" s="53" t="s">
        <v>572</v>
      </c>
      <c r="J54" s="175"/>
      <c r="K54" s="11">
        <v>49</v>
      </c>
      <c r="L54" s="54" t="s">
        <v>572</v>
      </c>
      <c r="M54" s="52" t="s">
        <v>572</v>
      </c>
      <c r="N54" s="52" t="s">
        <v>572</v>
      </c>
      <c r="O54" s="52" t="s">
        <v>572</v>
      </c>
      <c r="P54" s="52" t="s">
        <v>572</v>
      </c>
      <c r="Q54" s="55" t="s">
        <v>572</v>
      </c>
      <c r="R54" s="212" t="s">
        <v>572</v>
      </c>
      <c r="S54" s="185" t="s">
        <v>572</v>
      </c>
      <c r="T54" s="185" t="s">
        <v>572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60" t="s">
        <v>262</v>
      </c>
      <c r="R55" s="214" t="s">
        <v>262</v>
      </c>
      <c r="S55" s="199" t="s">
        <v>262</v>
      </c>
      <c r="T55" s="199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>
        <v>0.1</v>
      </c>
      <c r="I56" s="70">
        <v>0.2</v>
      </c>
      <c r="J56" s="178"/>
      <c r="K56" s="8">
        <v>51</v>
      </c>
      <c r="L56" s="59">
        <v>0.5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>
        <v>0.1</v>
      </c>
      <c r="R56" s="214">
        <f>MAX(D56:I56,L56:Q56)</f>
        <v>0.5</v>
      </c>
      <c r="S56" s="199" t="s">
        <v>252</v>
      </c>
      <c r="T56" s="291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631" priority="24" stopIfTrue="1">
      <formula>J9=1</formula>
    </cfRule>
  </conditionalFormatting>
  <conditionalFormatting sqref="W21">
    <cfRule type="expression" dxfId="630" priority="1" stopIfTrue="1">
      <formula>$W$20=17</formula>
    </cfRule>
  </conditionalFormatting>
  <conditionalFormatting sqref="W28:W33">
    <cfRule type="expression" dxfId="629" priority="2" stopIfTrue="1">
      <formula>$W$20=17</formula>
    </cfRule>
  </conditionalFormatting>
  <conditionalFormatting sqref="W34:W35">
    <cfRule type="expression" dxfId="628" priority="10" stopIfTrue="1">
      <formula>$W$20=18</formula>
    </cfRule>
  </conditionalFormatting>
  <conditionalFormatting sqref="W36:W37">
    <cfRule type="expression" dxfId="627" priority="8" stopIfTrue="1">
      <formula>$W$20=22</formula>
    </cfRule>
  </conditionalFormatting>
  <conditionalFormatting sqref="W38:W39">
    <cfRule type="expression" dxfId="626" priority="3" stopIfTrue="1">
      <formula>$W$20=24</formula>
    </cfRule>
  </conditionalFormatting>
  <conditionalFormatting sqref="W40:W42">
    <cfRule type="expression" dxfId="625" priority="7" stopIfTrue="1">
      <formula>$W$20=23</formula>
    </cfRule>
  </conditionalFormatting>
  <conditionalFormatting sqref="W43:W44">
    <cfRule type="expression" dxfId="624" priority="6" stopIfTrue="1">
      <formula>$W$20=24</formula>
    </cfRule>
  </conditionalFormatting>
  <conditionalFormatting sqref="W45:W46">
    <cfRule type="expression" dxfId="623" priority="5" stopIfTrue="1">
      <formula>$W$20=25</formula>
    </cfRule>
  </conditionalFormatting>
  <conditionalFormatting sqref="W47">
    <cfRule type="expression" dxfId="622" priority="4" stopIfTrue="1">
      <formula>$W$20=27</formula>
    </cfRule>
  </conditionalFormatting>
  <conditionalFormatting sqref="W49:W50">
    <cfRule type="expression" dxfId="621" priority="27" stopIfTrue="1">
      <formula>$W$20=24</formula>
    </cfRule>
  </conditionalFormatting>
  <conditionalFormatting sqref="W51:W52">
    <cfRule type="expression" dxfId="620" priority="28" stopIfTrue="1">
      <formula>$W$20=25</formula>
    </cfRule>
  </conditionalFormatting>
  <conditionalFormatting sqref="W53:W54">
    <cfRule type="expression" dxfId="619" priority="29" stopIfTrue="1">
      <formula>$W$20=26</formula>
    </cfRule>
  </conditionalFormatting>
  <conditionalFormatting sqref="W55">
    <cfRule type="expression" dxfId="618" priority="30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5">
    <tabColor rgb="FFFF99FF"/>
  </sheetPr>
  <dimension ref="A1:Z60"/>
  <sheetViews>
    <sheetView view="pageBreakPreview" zoomScaleNormal="10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222</v>
      </c>
      <c r="B1" s="24"/>
      <c r="C1" s="24"/>
      <c r="F1" s="26"/>
      <c r="G1" s="26"/>
      <c r="H1" s="27">
        <v>54</v>
      </c>
      <c r="J1" s="23" t="str">
        <f>A1</f>
        <v>第１章基準項目／中郷区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47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中郷浄水場3号井原水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16.100000000000001</v>
      </c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16.100000000000001</v>
      </c>
      <c r="R5" s="38">
        <f>MIN(C5:H5,K5:P5)</f>
        <v>16.100000000000001</v>
      </c>
      <c r="S5" s="38">
        <f>AVERAGE(C5:H5,K5:P5)</f>
        <v>16.100000000000001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1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1</v>
      </c>
      <c r="R6" s="45">
        <f>MIN(C6:H6,K6:P6)</f>
        <v>1</v>
      </c>
      <c r="S6" s="45">
        <f>AVERAGE(C6:H6,K6:P6)</f>
        <v>1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402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403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390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390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390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400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 t="s">
        <v>252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 t="s">
        <v>252</v>
      </c>
      <c r="R16" s="45" t="s">
        <v>252</v>
      </c>
      <c r="S16" s="45" t="s">
        <v>252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>
        <v>0.28000000000000003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>
        <v>0.28000000000000003</v>
      </c>
      <c r="R17" s="52">
        <v>0.28000000000000003</v>
      </c>
      <c r="S17" s="52">
        <v>0.28000000000000003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>
        <v>0.3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>
        <v>0.3</v>
      </c>
      <c r="R18" s="52">
        <v>0.3</v>
      </c>
      <c r="S18" s="52">
        <v>0.3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 thickBot="1">
      <c r="A20" s="8">
        <v>15</v>
      </c>
      <c r="B20" s="156" t="s">
        <v>84</v>
      </c>
      <c r="C20" s="59"/>
      <c r="D20" s="58"/>
      <c r="E20" s="58"/>
      <c r="F20" s="58" t="s">
        <v>407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19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409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8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400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390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390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390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272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37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8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>
        <v>0.03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>
        <v>0.03</v>
      </c>
      <c r="R37" s="52">
        <v>0.03</v>
      </c>
      <c r="S37" s="52">
        <v>0.03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412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>
        <v>0.41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>
        <v>0.41</v>
      </c>
      <c r="R39" s="52">
        <v>0.41</v>
      </c>
      <c r="S39" s="52">
        <v>0.41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411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46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v>46</v>
      </c>
      <c r="R41" s="45">
        <v>46</v>
      </c>
      <c r="S41" s="45">
        <v>46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>
        <v>0.25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>
        <v>0.25</v>
      </c>
      <c r="R42" s="52">
        <v>0.25</v>
      </c>
      <c r="S42" s="52">
        <v>0.25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86">
        <v>38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117">
        <v>38</v>
      </c>
      <c r="R43" s="86">
        <v>38</v>
      </c>
      <c r="S43" s="86">
        <v>38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86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v>86</v>
      </c>
      <c r="R44" s="52">
        <v>86</v>
      </c>
      <c r="S44" s="52">
        <v>86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250</v>
      </c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v>250</v>
      </c>
      <c r="R45" s="58">
        <v>250</v>
      </c>
      <c r="S45" s="58">
        <v>250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412</v>
      </c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400</v>
      </c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414</v>
      </c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1.5</v>
      </c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>
        <v>1.5</v>
      </c>
      <c r="R51" s="45">
        <v>1.5</v>
      </c>
      <c r="S51" s="45">
        <v>1.5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7.5</v>
      </c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v>7.5</v>
      </c>
      <c r="R52" s="52">
        <v>7.5</v>
      </c>
      <c r="S52" s="52">
        <v>7.5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572</v>
      </c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569</v>
      </c>
      <c r="R54" s="52" t="s">
        <v>569</v>
      </c>
      <c r="S54" s="52" t="s">
        <v>569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>
        <v>17</v>
      </c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>
        <f t="shared" ref="Q55:Q57" si="1">MAX(C55:H55,K55:P55)</f>
        <v>17</v>
      </c>
      <c r="R55" s="58">
        <f t="shared" ref="R55:R57" si="2">MIN(C55:H55,K55:P55)</f>
        <v>17</v>
      </c>
      <c r="S55" s="58">
        <f t="shared" ref="S55:S57" si="3">AVERAGE(C55:H55,K55:P55)</f>
        <v>17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>
        <v>3.7</v>
      </c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>
        <f t="shared" si="1"/>
        <v>3.7</v>
      </c>
      <c r="R56" s="58">
        <f t="shared" si="2"/>
        <v>3.7</v>
      </c>
      <c r="S56" s="58">
        <f t="shared" si="3"/>
        <v>3.7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>
        <v>0.3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>
        <f t="shared" si="1"/>
        <v>0.3</v>
      </c>
      <c r="R57" s="74">
        <f t="shared" si="2"/>
        <v>0.3</v>
      </c>
      <c r="S57" s="74">
        <f t="shared" si="3"/>
        <v>0.3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617" priority="24" stopIfTrue="1">
      <formula>I9=1</formula>
    </cfRule>
  </conditionalFormatting>
  <conditionalFormatting sqref="V21">
    <cfRule type="expression" dxfId="616" priority="1" stopIfTrue="1">
      <formula>$V$20=17</formula>
    </cfRule>
  </conditionalFormatting>
  <conditionalFormatting sqref="V28:V33">
    <cfRule type="expression" dxfId="615" priority="2" stopIfTrue="1">
      <formula>$V$20=17</formula>
    </cfRule>
  </conditionalFormatting>
  <conditionalFormatting sqref="V34:V35">
    <cfRule type="expression" dxfId="614" priority="10" stopIfTrue="1">
      <formula>$V$20=18</formula>
    </cfRule>
  </conditionalFormatting>
  <conditionalFormatting sqref="V36:V37">
    <cfRule type="expression" dxfId="613" priority="8" stopIfTrue="1">
      <formula>$V$20=22</formula>
    </cfRule>
  </conditionalFormatting>
  <conditionalFormatting sqref="V38:V39">
    <cfRule type="expression" dxfId="612" priority="3" stopIfTrue="1">
      <formula>$V$20=24</formula>
    </cfRule>
  </conditionalFormatting>
  <conditionalFormatting sqref="V40:V42">
    <cfRule type="expression" dxfId="611" priority="7" stopIfTrue="1">
      <formula>$V$20=23</formula>
    </cfRule>
  </conditionalFormatting>
  <conditionalFormatting sqref="V43:V44">
    <cfRule type="expression" dxfId="610" priority="6" stopIfTrue="1">
      <formula>$V$20=24</formula>
    </cfRule>
  </conditionalFormatting>
  <conditionalFormatting sqref="V45:V46">
    <cfRule type="expression" dxfId="609" priority="5" stopIfTrue="1">
      <formula>$V$20=25</formula>
    </cfRule>
  </conditionalFormatting>
  <conditionalFormatting sqref="V47">
    <cfRule type="expression" dxfId="608" priority="4" stopIfTrue="1">
      <formula>$V$20=27</formula>
    </cfRule>
  </conditionalFormatting>
  <conditionalFormatting sqref="V49:V50">
    <cfRule type="expression" dxfId="607" priority="27" stopIfTrue="1">
      <formula>$V$20=24</formula>
    </cfRule>
  </conditionalFormatting>
  <conditionalFormatting sqref="V51:V52">
    <cfRule type="expression" dxfId="606" priority="28" stopIfTrue="1">
      <formula>$V$20=25</formula>
    </cfRule>
  </conditionalFormatting>
  <conditionalFormatting sqref="V53:V54">
    <cfRule type="expression" dxfId="605" priority="29" stopIfTrue="1">
      <formula>$V$20=26</formula>
    </cfRule>
  </conditionalFormatting>
  <conditionalFormatting sqref="V55">
    <cfRule type="expression" dxfId="604" priority="30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6">
    <tabColor rgb="FFFF99FF"/>
  </sheetPr>
  <dimension ref="A1:Z60"/>
  <sheetViews>
    <sheetView view="pageBreakPreview" zoomScaleNormal="10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222</v>
      </c>
      <c r="B1" s="24"/>
      <c r="C1" s="24"/>
      <c r="F1" s="26"/>
      <c r="G1" s="26"/>
      <c r="H1" s="27">
        <v>55</v>
      </c>
      <c r="J1" s="23" t="str">
        <f>A1</f>
        <v>第１章基準項目／中郷区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45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中郷浄水場泉第1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11.7</v>
      </c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11.7</v>
      </c>
      <c r="R5" s="38">
        <f>MIN(C5:H5,K5:P5)</f>
        <v>11.7</v>
      </c>
      <c r="S5" s="38">
        <f>AVERAGE(C5:H5,K5:P5)</f>
        <v>11.7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0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45">
        <f>AVERAGE(C6:H6,K6:P6)</f>
        <v>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243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243</v>
      </c>
      <c r="R7" s="52" t="s">
        <v>243</v>
      </c>
      <c r="S7" s="52" t="s">
        <v>243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402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403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390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390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404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400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0.5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>
        <v>0.5</v>
      </c>
      <c r="R16" s="45">
        <v>0.5</v>
      </c>
      <c r="S16" s="45">
        <v>0.5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371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406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 thickBot="1">
      <c r="A20" s="8">
        <v>15</v>
      </c>
      <c r="B20" s="156" t="s">
        <v>84</v>
      </c>
      <c r="C20" s="59"/>
      <c r="D20" s="58"/>
      <c r="E20" s="58"/>
      <c r="F20" s="58" t="s">
        <v>407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19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409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8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400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390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390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390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272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37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8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411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412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411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40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v>40</v>
      </c>
      <c r="R41" s="45">
        <v>40</v>
      </c>
      <c r="S41" s="45">
        <v>40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407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86">
        <v>59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117">
        <v>59</v>
      </c>
      <c r="R43" s="86">
        <v>59</v>
      </c>
      <c r="S43" s="86">
        <v>59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41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v>41</v>
      </c>
      <c r="R44" s="52">
        <v>41</v>
      </c>
      <c r="S44" s="52">
        <v>41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200</v>
      </c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v>200</v>
      </c>
      <c r="R45" s="58">
        <v>200</v>
      </c>
      <c r="S45" s="58">
        <v>200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412</v>
      </c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400</v>
      </c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414</v>
      </c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0.2</v>
      </c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>
        <v>0.2</v>
      </c>
      <c r="R51" s="45">
        <v>0.2</v>
      </c>
      <c r="S51" s="45">
        <v>0.2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86">
        <v>6.9</v>
      </c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117">
        <v>6.9</v>
      </c>
      <c r="R52" s="86">
        <v>6.9</v>
      </c>
      <c r="S52" s="86">
        <v>6.9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573</v>
      </c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573</v>
      </c>
      <c r="R54" s="52" t="s">
        <v>573</v>
      </c>
      <c r="S54" s="52" t="s">
        <v>573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406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603" priority="24" stopIfTrue="1">
      <formula>I9=1</formula>
    </cfRule>
  </conditionalFormatting>
  <conditionalFormatting sqref="V21">
    <cfRule type="expression" dxfId="602" priority="1" stopIfTrue="1">
      <formula>$V$20=17</formula>
    </cfRule>
  </conditionalFormatting>
  <conditionalFormatting sqref="V28:V33">
    <cfRule type="expression" dxfId="601" priority="2" stopIfTrue="1">
      <formula>$V$20=17</formula>
    </cfRule>
  </conditionalFormatting>
  <conditionalFormatting sqref="V34:V35">
    <cfRule type="expression" dxfId="600" priority="10" stopIfTrue="1">
      <formula>$V$20=18</formula>
    </cfRule>
  </conditionalFormatting>
  <conditionalFormatting sqref="V36:V37">
    <cfRule type="expression" dxfId="599" priority="8" stopIfTrue="1">
      <formula>$V$20=22</formula>
    </cfRule>
  </conditionalFormatting>
  <conditionalFormatting sqref="V38:V39">
    <cfRule type="expression" dxfId="598" priority="3" stopIfTrue="1">
      <formula>$V$20=24</formula>
    </cfRule>
  </conditionalFormatting>
  <conditionalFormatting sqref="V40:V42">
    <cfRule type="expression" dxfId="597" priority="7" stopIfTrue="1">
      <formula>$V$20=23</formula>
    </cfRule>
  </conditionalFormatting>
  <conditionalFormatting sqref="V43:V44">
    <cfRule type="expression" dxfId="596" priority="6" stopIfTrue="1">
      <formula>$V$20=24</formula>
    </cfRule>
  </conditionalFormatting>
  <conditionalFormatting sqref="V45:V46">
    <cfRule type="expression" dxfId="595" priority="5" stopIfTrue="1">
      <formula>$V$20=25</formula>
    </cfRule>
  </conditionalFormatting>
  <conditionalFormatting sqref="V47">
    <cfRule type="expression" dxfId="594" priority="4" stopIfTrue="1">
      <formula>$V$20=27</formula>
    </cfRule>
  </conditionalFormatting>
  <conditionalFormatting sqref="V49:V50">
    <cfRule type="expression" dxfId="593" priority="27" stopIfTrue="1">
      <formula>$V$20=24</formula>
    </cfRule>
  </conditionalFormatting>
  <conditionalFormatting sqref="V51:V52">
    <cfRule type="expression" dxfId="592" priority="28" stopIfTrue="1">
      <formula>$V$20=25</formula>
    </cfRule>
  </conditionalFormatting>
  <conditionalFormatting sqref="V53:V54">
    <cfRule type="expression" dxfId="591" priority="29" stopIfTrue="1">
      <formula>$V$20=26</formula>
    </cfRule>
  </conditionalFormatting>
  <conditionalFormatting sqref="V55">
    <cfRule type="expression" dxfId="590" priority="30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7">
    <tabColor rgb="FFFF99FF"/>
  </sheetPr>
  <dimension ref="A1:Z60"/>
  <sheetViews>
    <sheetView view="pageBreakPreview" zoomScaleNormal="10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222</v>
      </c>
      <c r="B1" s="24"/>
      <c r="C1" s="24"/>
      <c r="F1" s="26"/>
      <c r="G1" s="26"/>
      <c r="H1" s="27">
        <v>56</v>
      </c>
      <c r="J1" s="23" t="str">
        <f>A1</f>
        <v>第１章基準項目／中郷区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46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中郷浄水場泉第2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182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11.4</v>
      </c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11.4</v>
      </c>
      <c r="R5" s="38">
        <f>MIN(C5:H5,K5:P5)</f>
        <v>11.4</v>
      </c>
      <c r="S5" s="38">
        <f>AVERAGE(C5:H5,K5:P5)</f>
        <v>11.4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1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1</v>
      </c>
      <c r="R6" s="45">
        <f>MIN(C6:H6,K6:P6)</f>
        <v>1</v>
      </c>
      <c r="S6" s="45">
        <f>AVERAGE(C6:H6,K6:P6)</f>
        <v>1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309</v>
      </c>
      <c r="R7" s="52" t="s">
        <v>309</v>
      </c>
      <c r="S7" s="52" t="s">
        <v>309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416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403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390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390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390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400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0.4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>
        <v>0.4</v>
      </c>
      <c r="R16" s="45">
        <v>0.4</v>
      </c>
      <c r="S16" s="45">
        <v>0.4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371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406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 thickBot="1">
      <c r="A20" s="8">
        <v>15</v>
      </c>
      <c r="B20" s="156" t="s">
        <v>84</v>
      </c>
      <c r="C20" s="59"/>
      <c r="D20" s="58"/>
      <c r="E20" s="58"/>
      <c r="F20" s="58" t="s">
        <v>407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19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409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8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400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390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390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390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272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37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8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411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412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411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14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v>14</v>
      </c>
      <c r="R41" s="45">
        <v>14</v>
      </c>
      <c r="S41" s="45">
        <v>14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>
        <v>8.0000000000000002E-3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>
        <v>8.0000000000000002E-3</v>
      </c>
      <c r="R42" s="52">
        <v>8.0000000000000002E-3</v>
      </c>
      <c r="S42" s="52">
        <v>8.0000000000000002E-3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86">
        <v>20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117">
        <v>20</v>
      </c>
      <c r="R43" s="86">
        <v>20</v>
      </c>
      <c r="S43" s="86">
        <v>20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45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v>45</v>
      </c>
      <c r="R44" s="52">
        <v>45</v>
      </c>
      <c r="S44" s="52">
        <v>45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130</v>
      </c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v>130</v>
      </c>
      <c r="R45" s="58">
        <v>130</v>
      </c>
      <c r="S45" s="58">
        <v>130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412</v>
      </c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400</v>
      </c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33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414</v>
      </c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333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0.2</v>
      </c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>
        <v>0.2</v>
      </c>
      <c r="R51" s="45">
        <v>0.2</v>
      </c>
      <c r="S51" s="45">
        <v>0.2</v>
      </c>
      <c r="T51" s="46">
        <f t="shared" si="0"/>
        <v>1</v>
      </c>
      <c r="V51" s="33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7.2</v>
      </c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v>7.2</v>
      </c>
      <c r="R52" s="52">
        <v>7.2</v>
      </c>
      <c r="S52" s="52">
        <v>7.2</v>
      </c>
      <c r="T52" s="53">
        <f t="shared" si="0"/>
        <v>1</v>
      </c>
      <c r="V52" s="333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33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573</v>
      </c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573</v>
      </c>
      <c r="R54" s="52" t="s">
        <v>573</v>
      </c>
      <c r="S54" s="52" t="s">
        <v>573</v>
      </c>
      <c r="T54" s="53">
        <f t="shared" si="0"/>
        <v>1</v>
      </c>
      <c r="V54" s="333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33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33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406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5">
    <mergeCell ref="V38:V39"/>
    <mergeCell ref="A60:H60"/>
    <mergeCell ref="J60:T60"/>
    <mergeCell ref="V49:V50"/>
    <mergeCell ref="V51:V52"/>
    <mergeCell ref="V53:V54"/>
    <mergeCell ref="V55:V56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589" priority="24" stopIfTrue="1">
      <formula>I9=1</formula>
    </cfRule>
  </conditionalFormatting>
  <conditionalFormatting sqref="V21">
    <cfRule type="expression" dxfId="588" priority="1" stopIfTrue="1">
      <formula>$V$20=17</formula>
    </cfRule>
  </conditionalFormatting>
  <conditionalFormatting sqref="V28:V33">
    <cfRule type="expression" dxfId="587" priority="2" stopIfTrue="1">
      <formula>$V$20=17</formula>
    </cfRule>
  </conditionalFormatting>
  <conditionalFormatting sqref="V34:V35">
    <cfRule type="expression" dxfId="586" priority="10" stopIfTrue="1">
      <formula>$V$20=18</formula>
    </cfRule>
  </conditionalFormatting>
  <conditionalFormatting sqref="V36:V37">
    <cfRule type="expression" dxfId="585" priority="8" stopIfTrue="1">
      <formula>$V$20=22</formula>
    </cfRule>
  </conditionalFormatting>
  <conditionalFormatting sqref="V38:V39">
    <cfRule type="expression" dxfId="584" priority="3" stopIfTrue="1">
      <formula>$V$20=24</formula>
    </cfRule>
  </conditionalFormatting>
  <conditionalFormatting sqref="V40:V42">
    <cfRule type="expression" dxfId="583" priority="7" stopIfTrue="1">
      <formula>$V$20=23</formula>
    </cfRule>
  </conditionalFormatting>
  <conditionalFormatting sqref="V43:V44">
    <cfRule type="expression" dxfId="582" priority="6" stopIfTrue="1">
      <formula>$V$20=24</formula>
    </cfRule>
  </conditionalFormatting>
  <conditionalFormatting sqref="V45:V46">
    <cfRule type="expression" dxfId="581" priority="5" stopIfTrue="1">
      <formula>$V$20=25</formula>
    </cfRule>
  </conditionalFormatting>
  <conditionalFormatting sqref="V47">
    <cfRule type="expression" dxfId="580" priority="4" stopIfTrue="1">
      <formula>$V$20=27</formula>
    </cfRule>
  </conditionalFormatting>
  <conditionalFormatting sqref="V49:V50">
    <cfRule type="expression" dxfId="579" priority="39" stopIfTrue="1">
      <formula>$V$20=24</formula>
    </cfRule>
  </conditionalFormatting>
  <conditionalFormatting sqref="V51:V52">
    <cfRule type="expression" dxfId="578" priority="40" stopIfTrue="1">
      <formula>$V$20=25</formula>
    </cfRule>
  </conditionalFormatting>
  <conditionalFormatting sqref="V53:V54">
    <cfRule type="expression" dxfId="577" priority="41" stopIfTrue="1">
      <formula>$V$20=26</formula>
    </cfRule>
  </conditionalFormatting>
  <conditionalFormatting sqref="V55">
    <cfRule type="expression" dxfId="576" priority="42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rgb="FFFFFF99"/>
  </sheetPr>
  <dimension ref="A1:U60"/>
  <sheetViews>
    <sheetView view="pageBreakPreview" zoomScale="60" zoomScaleNormal="100" workbookViewId="0">
      <selection activeCell="A60" sqref="A60:K60"/>
    </sheetView>
  </sheetViews>
  <sheetFormatPr defaultColWidth="9" defaultRowHeight="13.5"/>
  <cols>
    <col min="1" max="1" width="9.5" style="25" customWidth="1"/>
    <col min="2" max="9" width="10" style="25" customWidth="1"/>
    <col min="10" max="10" width="4.125" style="25" customWidth="1"/>
    <col min="11" max="11" width="3" style="25" customWidth="1"/>
    <col min="12" max="12" width="2.25" style="25" customWidth="1"/>
    <col min="13" max="16384" width="9" style="25"/>
  </cols>
  <sheetData>
    <row r="1" spans="2:12" ht="14.1" customHeight="1">
      <c r="L1" s="322" t="s">
        <v>12</v>
      </c>
    </row>
    <row r="2" spans="2:12" ht="21.2" customHeight="1">
      <c r="L2" s="322"/>
    </row>
    <row r="3" spans="2:12" ht="7.5" customHeight="1" thickBot="1">
      <c r="L3" s="323"/>
    </row>
    <row r="4" spans="2:12" ht="14.25" customHeight="1">
      <c r="B4" s="2"/>
      <c r="C4" s="2"/>
      <c r="D4" s="2"/>
      <c r="E4" s="2"/>
      <c r="F4" s="2"/>
      <c r="G4" s="2"/>
      <c r="H4" s="2"/>
      <c r="I4" s="2"/>
      <c r="L4" s="318" t="s">
        <v>163</v>
      </c>
    </row>
    <row r="5" spans="2:12" ht="14.25" customHeight="1">
      <c r="B5" s="2"/>
      <c r="C5" s="2"/>
      <c r="D5" s="2"/>
      <c r="E5" s="2"/>
      <c r="F5" s="2"/>
      <c r="G5" s="2"/>
      <c r="H5" s="2"/>
      <c r="I5" s="2"/>
      <c r="L5" s="319"/>
    </row>
    <row r="6" spans="2:12" ht="14.25" customHeight="1">
      <c r="B6" s="2"/>
      <c r="C6" s="2"/>
      <c r="D6" s="2"/>
      <c r="L6" s="319"/>
    </row>
    <row r="7" spans="2:12" ht="14.25" customHeight="1">
      <c r="B7" s="2"/>
      <c r="C7" s="2"/>
      <c r="D7" s="2"/>
      <c r="L7" s="319"/>
    </row>
    <row r="8" spans="2:12" ht="14.25" customHeight="1">
      <c r="L8" s="319"/>
    </row>
    <row r="9" spans="2:12" ht="14.25" customHeight="1">
      <c r="L9" s="319"/>
    </row>
    <row r="10" spans="2:12" ht="14.25" customHeight="1" thickBot="1">
      <c r="L10" s="320"/>
    </row>
    <row r="11" spans="2:12" ht="14.25" customHeight="1">
      <c r="L11" s="318" t="s">
        <v>164</v>
      </c>
    </row>
    <row r="12" spans="2:12" ht="14.25" customHeight="1">
      <c r="B12" s="27"/>
      <c r="F12" s="3"/>
      <c r="G12" s="3"/>
      <c r="H12" s="3"/>
      <c r="L12" s="319"/>
    </row>
    <row r="13" spans="2:12" ht="14.25" customHeight="1" thickBot="1">
      <c r="B13" s="324" t="s">
        <v>211</v>
      </c>
      <c r="C13" s="324"/>
      <c r="D13" s="324"/>
      <c r="E13" s="324"/>
      <c r="F13" s="324"/>
      <c r="G13" s="324"/>
      <c r="H13" s="324"/>
      <c r="I13" s="324"/>
      <c r="L13" s="320"/>
    </row>
    <row r="14" spans="2:12" ht="14.25" customHeight="1">
      <c r="B14" s="324"/>
      <c r="C14" s="324"/>
      <c r="D14" s="324"/>
      <c r="E14" s="324"/>
      <c r="F14" s="324"/>
      <c r="G14" s="324"/>
      <c r="H14" s="324"/>
      <c r="I14" s="324"/>
      <c r="L14" s="318" t="s">
        <v>165</v>
      </c>
    </row>
    <row r="15" spans="2:12" ht="14.25" customHeight="1">
      <c r="B15" s="324"/>
      <c r="C15" s="324"/>
      <c r="D15" s="324"/>
      <c r="E15" s="324"/>
      <c r="F15" s="324"/>
      <c r="G15" s="324"/>
      <c r="H15" s="324"/>
      <c r="I15" s="324"/>
      <c r="L15" s="319"/>
    </row>
    <row r="16" spans="2:12" ht="14.25" customHeight="1" thickBot="1">
      <c r="L16" s="320"/>
    </row>
    <row r="17" spans="2:12" ht="14.25" customHeight="1">
      <c r="B17" s="338" t="s">
        <v>206</v>
      </c>
      <c r="C17" s="338"/>
      <c r="D17" s="338"/>
      <c r="E17" s="338"/>
      <c r="F17" s="338"/>
      <c r="G17" s="338"/>
      <c r="H17" s="338"/>
      <c r="I17" s="338"/>
      <c r="L17" s="318" t="s">
        <v>166</v>
      </c>
    </row>
    <row r="18" spans="2:12" ht="14.25" customHeight="1">
      <c r="B18" s="338"/>
      <c r="C18" s="338"/>
      <c r="D18" s="338"/>
      <c r="E18" s="338"/>
      <c r="F18" s="338"/>
      <c r="G18" s="338"/>
      <c r="H18" s="338"/>
      <c r="I18" s="338"/>
      <c r="L18" s="319"/>
    </row>
    <row r="19" spans="2:12" ht="14.25" customHeight="1">
      <c r="B19" s="338"/>
      <c r="C19" s="338"/>
      <c r="D19" s="338"/>
      <c r="E19" s="338"/>
      <c r="F19" s="338"/>
      <c r="G19" s="338"/>
      <c r="H19" s="338"/>
      <c r="I19" s="338"/>
      <c r="L19" s="319"/>
    </row>
    <row r="20" spans="2:12" ht="13.35" customHeight="1" thickBot="1">
      <c r="B20" s="338"/>
      <c r="C20" s="338"/>
      <c r="D20" s="338"/>
      <c r="E20" s="338"/>
      <c r="F20" s="338"/>
      <c r="G20" s="338"/>
      <c r="H20" s="338"/>
      <c r="I20" s="338"/>
      <c r="L20" s="27">
        <v>18</v>
      </c>
    </row>
    <row r="21" spans="2:12" ht="14.25" customHeight="1">
      <c r="B21" s="338"/>
      <c r="C21" s="338"/>
      <c r="D21" s="338"/>
      <c r="E21" s="338"/>
      <c r="F21" s="338"/>
      <c r="G21" s="338"/>
      <c r="H21" s="338"/>
      <c r="I21" s="338"/>
      <c r="K21" s="326"/>
      <c r="L21" s="318" t="s">
        <v>167</v>
      </c>
    </row>
    <row r="22" spans="2:12" ht="14.25" customHeight="1">
      <c r="K22" s="326"/>
      <c r="L22" s="319"/>
    </row>
    <row r="23" spans="2:12" ht="14.25" customHeight="1" thickBot="1">
      <c r="K23" s="326"/>
      <c r="L23" s="320"/>
    </row>
    <row r="24" spans="2:12" ht="14.25" customHeight="1">
      <c r="K24" s="326"/>
      <c r="L24" s="341" t="s">
        <v>270</v>
      </c>
    </row>
    <row r="25" spans="2:12" ht="14.25" customHeight="1">
      <c r="K25" s="326"/>
      <c r="L25" s="342"/>
    </row>
    <row r="26" spans="2:12" ht="14.25" customHeight="1">
      <c r="K26" s="326"/>
      <c r="L26" s="342"/>
    </row>
    <row r="27" spans="2:12" ht="14.25" customHeight="1" thickBot="1">
      <c r="K27" s="326"/>
      <c r="L27" s="343"/>
    </row>
    <row r="28" spans="2:12" ht="14.25" customHeight="1">
      <c r="K28" s="326"/>
      <c r="L28" s="318" t="s">
        <v>181</v>
      </c>
    </row>
    <row r="29" spans="2:12" ht="14.25" customHeight="1" thickBot="1">
      <c r="K29" s="326"/>
      <c r="L29" s="320"/>
    </row>
    <row r="30" spans="2:12" ht="14.25" customHeight="1">
      <c r="K30" s="326"/>
      <c r="L30" s="318" t="s">
        <v>272</v>
      </c>
    </row>
    <row r="31" spans="2:12" ht="14.25" customHeight="1" thickBot="1">
      <c r="K31" s="326"/>
      <c r="L31" s="320"/>
    </row>
    <row r="32" spans="2:12" ht="14.25" customHeight="1">
      <c r="K32" s="326"/>
      <c r="L32" s="318" t="s">
        <v>274</v>
      </c>
    </row>
    <row r="33" spans="2:12" ht="14.25" customHeight="1" thickBot="1">
      <c r="K33" s="326"/>
      <c r="L33" s="320"/>
    </row>
    <row r="34" spans="2:12" ht="14.25" customHeight="1">
      <c r="K34" s="326"/>
      <c r="L34" s="337" t="s">
        <v>273</v>
      </c>
    </row>
    <row r="35" spans="2:12" ht="14.25" customHeight="1" thickBot="1">
      <c r="K35" s="326"/>
      <c r="L35" s="328"/>
    </row>
    <row r="36" spans="2:12" ht="14.25" customHeight="1">
      <c r="K36" s="326"/>
      <c r="L36" s="318" t="s">
        <v>183</v>
      </c>
    </row>
    <row r="37" spans="2:12" ht="14.25" customHeight="1" thickBot="1">
      <c r="B37" s="101"/>
      <c r="K37" s="326"/>
      <c r="L37" s="320"/>
    </row>
    <row r="38" spans="2:12" ht="14.25" customHeight="1">
      <c r="B38" s="102"/>
      <c r="K38" s="326"/>
      <c r="L38" s="318" t="s">
        <v>168</v>
      </c>
    </row>
    <row r="39" spans="2:12" ht="14.25" customHeight="1" thickBot="1">
      <c r="B39" s="6"/>
      <c r="K39" s="326"/>
      <c r="L39" s="320"/>
    </row>
    <row r="40" spans="2:12" ht="14.25" customHeight="1">
      <c r="B40" s="6"/>
      <c r="L40" s="318" t="s">
        <v>13</v>
      </c>
    </row>
    <row r="41" spans="2:12" ht="14.25" customHeight="1">
      <c r="B41" s="6"/>
      <c r="K41" s="103"/>
      <c r="L41" s="319"/>
    </row>
    <row r="42" spans="2:12" ht="14.25" customHeight="1" thickBot="1">
      <c r="B42" s="6"/>
      <c r="L42" s="320"/>
    </row>
    <row r="43" spans="2:12" ht="14.25" customHeight="1">
      <c r="B43" s="6"/>
      <c r="L43" s="318" t="s">
        <v>14</v>
      </c>
    </row>
    <row r="44" spans="2:12" ht="14.25" customHeight="1" thickBot="1">
      <c r="K44" s="326"/>
      <c r="L44" s="320"/>
    </row>
    <row r="45" spans="2:12" ht="14.25" customHeight="1">
      <c r="K45" s="326"/>
      <c r="L45" s="318" t="s">
        <v>10</v>
      </c>
    </row>
    <row r="46" spans="2:12" ht="14.25" customHeight="1" thickBot="1">
      <c r="K46" s="326"/>
      <c r="L46" s="320"/>
    </row>
    <row r="47" spans="2:12" ht="14.25" customHeight="1">
      <c r="K47" s="326"/>
      <c r="L47" s="318" t="s">
        <v>8</v>
      </c>
    </row>
    <row r="48" spans="2:12" ht="14.25" customHeight="1">
      <c r="K48" s="326"/>
      <c r="L48" s="319"/>
    </row>
    <row r="49" spans="1:21" ht="14.25" customHeight="1" thickBot="1">
      <c r="K49" s="326"/>
      <c r="L49" s="65"/>
    </row>
    <row r="50" spans="1:21" ht="14.25" customHeight="1">
      <c r="K50" s="326"/>
      <c r="L50" s="62"/>
    </row>
    <row r="51" spans="1:21" ht="14.25" customHeight="1" thickBot="1">
      <c r="K51" s="326"/>
      <c r="L51" s="65"/>
    </row>
    <row r="52" spans="1:21" ht="14.25" customHeight="1">
      <c r="K52" s="326"/>
      <c r="L52" s="62"/>
    </row>
    <row r="53" spans="1:21" ht="14.25" customHeight="1" thickBot="1">
      <c r="K53" s="326"/>
      <c r="L53" s="65"/>
    </row>
    <row r="54" spans="1:21" ht="14.25" customHeight="1">
      <c r="K54" s="326"/>
      <c r="L54" s="62"/>
    </row>
    <row r="55" spans="1:21" ht="14.25" customHeight="1" thickBot="1">
      <c r="K55" s="326"/>
      <c r="L55" s="65"/>
    </row>
    <row r="56" spans="1:21" ht="14.25" customHeight="1">
      <c r="K56" s="326"/>
      <c r="L56" s="62"/>
    </row>
    <row r="57" spans="1:21" ht="14.25" customHeight="1" thickBot="1">
      <c r="K57" s="326"/>
      <c r="L57" s="65"/>
    </row>
    <row r="58" spans="1:21" ht="14.25" customHeight="1">
      <c r="K58" s="326"/>
      <c r="L58" s="24"/>
    </row>
    <row r="59" spans="1:21" ht="14.45" customHeight="1">
      <c r="K59" s="326"/>
    </row>
    <row r="60" spans="1:21" ht="27.95" customHeight="1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M60" s="24"/>
      <c r="N60" s="24"/>
      <c r="O60" s="24"/>
      <c r="P60" s="24"/>
      <c r="Q60" s="24"/>
      <c r="R60" s="24"/>
      <c r="S60" s="24"/>
      <c r="T60" s="24"/>
      <c r="U60" s="24"/>
    </row>
  </sheetData>
  <mergeCells count="22">
    <mergeCell ref="L47:L48"/>
    <mergeCell ref="A60:K60"/>
    <mergeCell ref="L45:L46"/>
    <mergeCell ref="B13:I15"/>
    <mergeCell ref="B17:I21"/>
    <mergeCell ref="K44:K59"/>
    <mergeCell ref="K21:K39"/>
    <mergeCell ref="L17:L19"/>
    <mergeCell ref="L21:L23"/>
    <mergeCell ref="L28:L29"/>
    <mergeCell ref="L30:L31"/>
    <mergeCell ref="L32:L33"/>
    <mergeCell ref="L34:L35"/>
    <mergeCell ref="L36:L37"/>
    <mergeCell ref="L43:L44"/>
    <mergeCell ref="L38:L39"/>
    <mergeCell ref="L40:L42"/>
    <mergeCell ref="L1:L3"/>
    <mergeCell ref="L4:L10"/>
    <mergeCell ref="L11:L13"/>
    <mergeCell ref="L14:L16"/>
    <mergeCell ref="L24:L27"/>
  </mergeCells>
  <phoneticPr fontId="22"/>
  <conditionalFormatting sqref="L11">
    <cfRule type="expression" dxfId="575" priority="23" stopIfTrue="1">
      <formula>XFC9=1</formula>
    </cfRule>
  </conditionalFormatting>
  <conditionalFormatting sqref="L21">
    <cfRule type="expression" dxfId="574" priority="1" stopIfTrue="1">
      <formula>$W$20=17</formula>
    </cfRule>
  </conditionalFormatting>
  <conditionalFormatting sqref="L28:L35">
    <cfRule type="expression" dxfId="573" priority="2" stopIfTrue="1">
      <formula>$W$20=17</formula>
    </cfRule>
  </conditionalFormatting>
  <conditionalFormatting sqref="L36:L37">
    <cfRule type="expression" dxfId="572" priority="8" stopIfTrue="1">
      <formula>$W$20=22</formula>
    </cfRule>
  </conditionalFormatting>
  <conditionalFormatting sqref="L38:L39">
    <cfRule type="expression" dxfId="571" priority="3" stopIfTrue="1">
      <formula>$W$20=24</formula>
    </cfRule>
  </conditionalFormatting>
  <conditionalFormatting sqref="L40:L42">
    <cfRule type="expression" dxfId="570" priority="7" stopIfTrue="1">
      <formula>$W$20=23</formula>
    </cfRule>
  </conditionalFormatting>
  <conditionalFormatting sqref="L43:L44">
    <cfRule type="expression" dxfId="569" priority="6" stopIfTrue="1">
      <formula>$W$20=24</formula>
    </cfRule>
  </conditionalFormatting>
  <conditionalFormatting sqref="L45:L46">
    <cfRule type="expression" dxfId="568" priority="5" stopIfTrue="1">
      <formula>$W$20=25</formula>
    </cfRule>
  </conditionalFormatting>
  <conditionalFormatting sqref="L47">
    <cfRule type="expression" dxfId="567" priority="4" stopIfTrue="1">
      <formula>$W$20=27</formula>
    </cfRule>
  </conditionalFormatting>
  <conditionalFormatting sqref="L49">
    <cfRule type="expression" dxfId="566" priority="36" stopIfTrue="1">
      <formula>$L$20=23</formula>
    </cfRule>
  </conditionalFormatting>
  <conditionalFormatting sqref="L50:L51">
    <cfRule type="expression" dxfId="565" priority="37" stopIfTrue="1">
      <formula>$L$20=24</formula>
    </cfRule>
  </conditionalFormatting>
  <conditionalFormatting sqref="L52:L53">
    <cfRule type="expression" dxfId="564" priority="38" stopIfTrue="1">
      <formula>$L$20=25</formula>
    </cfRule>
  </conditionalFormatting>
  <conditionalFormatting sqref="L54:L55">
    <cfRule type="expression" dxfId="563" priority="39" stopIfTrue="1">
      <formula>$L$20=26</formula>
    </cfRule>
  </conditionalFormatting>
  <conditionalFormatting sqref="L56:L57">
    <cfRule type="expression" dxfId="562" priority="40" stopIfTrue="1">
      <formula>$L$20=27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cellComments="atEnd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4">
    <tabColor rgb="FFFFFF99"/>
  </sheetPr>
  <dimension ref="A1:AA60"/>
  <sheetViews>
    <sheetView view="pageBreakPreview" zoomScaleNormal="55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221</v>
      </c>
      <c r="B1" s="24"/>
      <c r="C1" s="24"/>
      <c r="D1" s="24"/>
      <c r="G1" s="26"/>
      <c r="H1" s="26"/>
      <c r="I1" s="27">
        <v>43</v>
      </c>
      <c r="K1" s="23" t="str">
        <f>A1</f>
        <v>第１章基準項目／板倉区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310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田井地区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13</v>
      </c>
      <c r="E5" s="38">
        <v>17.8</v>
      </c>
      <c r="F5" s="38">
        <v>19.8</v>
      </c>
      <c r="G5" s="38">
        <v>24.6</v>
      </c>
      <c r="H5" s="38">
        <v>28.5</v>
      </c>
      <c r="I5" s="39">
        <v>27.8</v>
      </c>
      <c r="J5" s="174"/>
      <c r="K5" s="8" t="s">
        <v>115</v>
      </c>
      <c r="L5" s="40">
        <v>24.4</v>
      </c>
      <c r="M5" s="38">
        <v>19.600000000000001</v>
      </c>
      <c r="N5" s="38">
        <v>12.2</v>
      </c>
      <c r="O5" s="38">
        <v>8.4</v>
      </c>
      <c r="P5" s="38">
        <v>8.1</v>
      </c>
      <c r="Q5" s="41">
        <v>7.6</v>
      </c>
      <c r="R5" s="40">
        <f>MAX(D5:I5,L5:Q5)</f>
        <v>28.5</v>
      </c>
      <c r="S5" s="38">
        <f>MIN(D5:I5,L5:Q5)</f>
        <v>7.6</v>
      </c>
      <c r="T5" s="38">
        <f>AVERAGE(D5:I5,L5:Q5)</f>
        <v>17.649999999999999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1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1</v>
      </c>
      <c r="S6" s="45">
        <f>MIN(D6:I6,L6:Q6)</f>
        <v>0</v>
      </c>
      <c r="T6" s="108">
        <f>AVERAGE(D6:I6,L6:Q6)</f>
        <v>8.3333333333333329E-2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402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403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284" t="s">
        <v>76</v>
      </c>
      <c r="C10" s="274" t="s">
        <v>129</v>
      </c>
      <c r="D10" s="262" t="s">
        <v>390</v>
      </c>
      <c r="E10" s="199"/>
      <c r="F10" s="199"/>
      <c r="G10" s="199"/>
      <c r="H10" s="199"/>
      <c r="I10" s="204"/>
      <c r="J10" s="244"/>
      <c r="K10" s="246">
        <v>5</v>
      </c>
      <c r="L10" s="214"/>
      <c r="M10" s="199"/>
      <c r="N10" s="199"/>
      <c r="O10" s="199"/>
      <c r="P10" s="199"/>
      <c r="Q10" s="213"/>
      <c r="R10" s="214" t="s">
        <v>245</v>
      </c>
      <c r="S10" s="199" t="s">
        <v>245</v>
      </c>
      <c r="T10" s="199" t="s">
        <v>245</v>
      </c>
      <c r="U10" s="204">
        <f t="shared" si="0"/>
        <v>1</v>
      </c>
      <c r="W10" s="320"/>
    </row>
    <row r="11" spans="1:23" ht="14.25" customHeight="1">
      <c r="A11" s="10">
        <v>6</v>
      </c>
      <c r="B11" s="285" t="s">
        <v>77</v>
      </c>
      <c r="C11" s="275" t="s">
        <v>129</v>
      </c>
      <c r="D11" s="259" t="s">
        <v>390</v>
      </c>
      <c r="E11" s="196"/>
      <c r="F11" s="196"/>
      <c r="G11" s="196"/>
      <c r="H11" s="196"/>
      <c r="I11" s="205"/>
      <c r="J11" s="244"/>
      <c r="K11" s="248">
        <v>6</v>
      </c>
      <c r="L11" s="210"/>
      <c r="M11" s="196"/>
      <c r="N11" s="196"/>
      <c r="O11" s="196"/>
      <c r="P11" s="196"/>
      <c r="Q11" s="209"/>
      <c r="R11" s="210" t="s">
        <v>245</v>
      </c>
      <c r="S11" s="196" t="s">
        <v>245</v>
      </c>
      <c r="T11" s="196" t="s">
        <v>245</v>
      </c>
      <c r="U11" s="205">
        <f t="shared" si="0"/>
        <v>1</v>
      </c>
      <c r="W11" s="318" t="s">
        <v>164</v>
      </c>
    </row>
    <row r="12" spans="1:23" ht="14.25" customHeight="1">
      <c r="A12" s="11">
        <v>7</v>
      </c>
      <c r="B12" s="286" t="s">
        <v>78</v>
      </c>
      <c r="C12" s="276" t="s">
        <v>129</v>
      </c>
      <c r="D12" s="240" t="s">
        <v>390</v>
      </c>
      <c r="E12" s="185"/>
      <c r="F12" s="185"/>
      <c r="G12" s="185"/>
      <c r="H12" s="185"/>
      <c r="I12" s="206"/>
      <c r="J12" s="244"/>
      <c r="K12" s="243">
        <v>7</v>
      </c>
      <c r="L12" s="212"/>
      <c r="M12" s="185"/>
      <c r="N12" s="185"/>
      <c r="O12" s="185"/>
      <c r="P12" s="185"/>
      <c r="Q12" s="211"/>
      <c r="R12" s="212" t="s">
        <v>245</v>
      </c>
      <c r="S12" s="185" t="s">
        <v>245</v>
      </c>
      <c r="T12" s="185" t="s">
        <v>245</v>
      </c>
      <c r="U12" s="206">
        <f t="shared" si="0"/>
        <v>1</v>
      </c>
      <c r="W12" s="319"/>
    </row>
    <row r="13" spans="1:23" ht="14.25" customHeight="1" thickBot="1">
      <c r="A13" s="11">
        <v>8</v>
      </c>
      <c r="B13" s="286" t="s">
        <v>79</v>
      </c>
      <c r="C13" s="276" t="s">
        <v>295</v>
      </c>
      <c r="D13" s="240" t="s">
        <v>400</v>
      </c>
      <c r="E13" s="185"/>
      <c r="F13" s="185"/>
      <c r="G13" s="185" t="s">
        <v>400</v>
      </c>
      <c r="H13" s="185"/>
      <c r="I13" s="206"/>
      <c r="J13" s="244"/>
      <c r="K13" s="243">
        <v>8</v>
      </c>
      <c r="L13" s="212" t="s">
        <v>400</v>
      </c>
      <c r="M13" s="185"/>
      <c r="N13" s="185"/>
      <c r="O13" s="185" t="s">
        <v>400</v>
      </c>
      <c r="P13" s="185"/>
      <c r="Q13" s="211"/>
      <c r="R13" s="212" t="s">
        <v>253</v>
      </c>
      <c r="S13" s="185" t="s">
        <v>253</v>
      </c>
      <c r="T13" s="185" t="s">
        <v>253</v>
      </c>
      <c r="U13" s="206">
        <f t="shared" si="0"/>
        <v>4</v>
      </c>
      <c r="W13" s="320"/>
    </row>
    <row r="14" spans="1:23" ht="14.25" customHeight="1">
      <c r="A14" s="11">
        <v>9</v>
      </c>
      <c r="B14" s="286" t="s">
        <v>193</v>
      </c>
      <c r="C14" s="276" t="s">
        <v>194</v>
      </c>
      <c r="D14" s="240" t="s">
        <v>244</v>
      </c>
      <c r="E14" s="185"/>
      <c r="F14" s="185"/>
      <c r="G14" s="185"/>
      <c r="H14" s="185"/>
      <c r="I14" s="206"/>
      <c r="J14" s="244"/>
      <c r="K14" s="243">
        <v>9</v>
      </c>
      <c r="L14" s="212"/>
      <c r="M14" s="185"/>
      <c r="N14" s="185"/>
      <c r="O14" s="185"/>
      <c r="P14" s="185"/>
      <c r="Q14" s="211"/>
      <c r="R14" s="212" t="s">
        <v>244</v>
      </c>
      <c r="S14" s="185" t="s">
        <v>244</v>
      </c>
      <c r="T14" s="185" t="s">
        <v>244</v>
      </c>
      <c r="U14" s="206">
        <f t="shared" si="0"/>
        <v>1</v>
      </c>
      <c r="W14" s="318" t="s">
        <v>165</v>
      </c>
    </row>
    <row r="15" spans="1:23" ht="14.25" customHeight="1">
      <c r="A15" s="8">
        <v>10</v>
      </c>
      <c r="B15" s="284" t="s">
        <v>80</v>
      </c>
      <c r="C15" s="274" t="s">
        <v>129</v>
      </c>
      <c r="D15" s="262" t="s">
        <v>245</v>
      </c>
      <c r="E15" s="199"/>
      <c r="F15" s="199"/>
      <c r="G15" s="199" t="s">
        <v>245</v>
      </c>
      <c r="H15" s="199"/>
      <c r="I15" s="204"/>
      <c r="J15" s="244"/>
      <c r="K15" s="246">
        <v>10</v>
      </c>
      <c r="L15" s="214" t="s">
        <v>245</v>
      </c>
      <c r="M15" s="199"/>
      <c r="N15" s="199"/>
      <c r="O15" s="199" t="s">
        <v>245</v>
      </c>
      <c r="P15" s="199"/>
      <c r="Q15" s="213"/>
      <c r="R15" s="214" t="s">
        <v>245</v>
      </c>
      <c r="S15" s="199" t="s">
        <v>245</v>
      </c>
      <c r="T15" s="199" t="s">
        <v>245</v>
      </c>
      <c r="U15" s="204">
        <f t="shared" si="0"/>
        <v>4</v>
      </c>
      <c r="W15" s="319"/>
    </row>
    <row r="16" spans="1:23" ht="14.25" customHeight="1" thickBot="1">
      <c r="A16" s="10">
        <v>11</v>
      </c>
      <c r="B16" s="285" t="s">
        <v>81</v>
      </c>
      <c r="C16" s="275" t="s">
        <v>132</v>
      </c>
      <c r="D16" s="259">
        <v>0.2</v>
      </c>
      <c r="E16" s="196"/>
      <c r="F16" s="196"/>
      <c r="G16" s="196"/>
      <c r="H16" s="196"/>
      <c r="I16" s="205"/>
      <c r="J16" s="247"/>
      <c r="K16" s="248">
        <v>11</v>
      </c>
      <c r="L16" s="210"/>
      <c r="M16" s="196"/>
      <c r="N16" s="196"/>
      <c r="O16" s="196"/>
      <c r="P16" s="196"/>
      <c r="Q16" s="209"/>
      <c r="R16" s="186">
        <v>0.2</v>
      </c>
      <c r="S16" s="187">
        <v>0.2</v>
      </c>
      <c r="T16" s="187">
        <v>0.2</v>
      </c>
      <c r="U16" s="205">
        <f t="shared" si="0"/>
        <v>1</v>
      </c>
      <c r="W16" s="320"/>
    </row>
    <row r="17" spans="1:23" ht="14.25" customHeight="1">
      <c r="A17" s="11">
        <v>12</v>
      </c>
      <c r="B17" s="286" t="s">
        <v>82</v>
      </c>
      <c r="C17" s="276" t="s">
        <v>133</v>
      </c>
      <c r="D17" s="240" t="s">
        <v>371</v>
      </c>
      <c r="E17" s="185"/>
      <c r="F17" s="185"/>
      <c r="G17" s="185"/>
      <c r="H17" s="185"/>
      <c r="I17" s="206"/>
      <c r="J17" s="253"/>
      <c r="K17" s="243">
        <v>12</v>
      </c>
      <c r="L17" s="212"/>
      <c r="M17" s="185"/>
      <c r="N17" s="185"/>
      <c r="O17" s="185"/>
      <c r="P17" s="185"/>
      <c r="Q17" s="211"/>
      <c r="R17" s="210" t="s">
        <v>251</v>
      </c>
      <c r="S17" s="196" t="s">
        <v>251</v>
      </c>
      <c r="T17" s="196" t="s">
        <v>251</v>
      </c>
      <c r="U17" s="206">
        <f t="shared" si="0"/>
        <v>1</v>
      </c>
      <c r="W17" s="318" t="s">
        <v>166</v>
      </c>
    </row>
    <row r="18" spans="1:23" ht="14.25" customHeight="1">
      <c r="A18" s="11">
        <v>13</v>
      </c>
      <c r="B18" s="286" t="s">
        <v>83</v>
      </c>
      <c r="C18" s="276" t="s">
        <v>195</v>
      </c>
      <c r="D18" s="240" t="s">
        <v>406</v>
      </c>
      <c r="E18" s="185"/>
      <c r="F18" s="185"/>
      <c r="G18" s="185"/>
      <c r="H18" s="185"/>
      <c r="I18" s="206"/>
      <c r="J18" s="247"/>
      <c r="K18" s="243">
        <v>13</v>
      </c>
      <c r="L18" s="212"/>
      <c r="M18" s="185"/>
      <c r="N18" s="185"/>
      <c r="O18" s="185"/>
      <c r="P18" s="185"/>
      <c r="Q18" s="211"/>
      <c r="R18" s="212" t="s">
        <v>252</v>
      </c>
      <c r="S18" s="185" t="s">
        <v>252</v>
      </c>
      <c r="T18" s="185" t="s">
        <v>252</v>
      </c>
      <c r="U18" s="206">
        <f t="shared" si="0"/>
        <v>1</v>
      </c>
      <c r="W18" s="319"/>
    </row>
    <row r="19" spans="1:23" ht="14.25" customHeight="1">
      <c r="A19" s="11">
        <v>14</v>
      </c>
      <c r="B19" s="286" t="s">
        <v>177</v>
      </c>
      <c r="C19" s="276" t="s">
        <v>135</v>
      </c>
      <c r="D19" s="240" t="s">
        <v>246</v>
      </c>
      <c r="E19" s="185"/>
      <c r="F19" s="185"/>
      <c r="G19" s="185"/>
      <c r="H19" s="185"/>
      <c r="I19" s="206"/>
      <c r="J19" s="245"/>
      <c r="K19" s="243">
        <v>14</v>
      </c>
      <c r="L19" s="212"/>
      <c r="M19" s="185"/>
      <c r="N19" s="185"/>
      <c r="O19" s="185"/>
      <c r="P19" s="185"/>
      <c r="Q19" s="211"/>
      <c r="R19" s="212" t="s">
        <v>246</v>
      </c>
      <c r="S19" s="185" t="s">
        <v>246</v>
      </c>
      <c r="T19" s="185" t="s">
        <v>246</v>
      </c>
      <c r="U19" s="206">
        <f t="shared" si="0"/>
        <v>1</v>
      </c>
      <c r="W19" s="319"/>
    </row>
    <row r="20" spans="1:23" ht="14.25" customHeight="1" thickBot="1">
      <c r="A20" s="8">
        <v>15</v>
      </c>
      <c r="B20" s="284" t="s">
        <v>84</v>
      </c>
      <c r="C20" s="274" t="s">
        <v>131</v>
      </c>
      <c r="D20" s="262" t="s">
        <v>407</v>
      </c>
      <c r="E20" s="199"/>
      <c r="F20" s="199"/>
      <c r="G20" s="199"/>
      <c r="H20" s="199"/>
      <c r="I20" s="204"/>
      <c r="J20" s="244"/>
      <c r="K20" s="246">
        <v>15</v>
      </c>
      <c r="L20" s="214"/>
      <c r="M20" s="199"/>
      <c r="N20" s="199"/>
      <c r="O20" s="199"/>
      <c r="P20" s="199"/>
      <c r="Q20" s="213"/>
      <c r="R20" s="214" t="s">
        <v>250</v>
      </c>
      <c r="S20" s="199" t="s">
        <v>250</v>
      </c>
      <c r="T20" s="199" t="s">
        <v>250</v>
      </c>
      <c r="U20" s="204">
        <f t="shared" si="0"/>
        <v>1</v>
      </c>
      <c r="W20" s="27">
        <v>18</v>
      </c>
    </row>
    <row r="21" spans="1:23" ht="26.85" customHeight="1">
      <c r="A21" s="10">
        <v>16</v>
      </c>
      <c r="B21" s="287" t="s">
        <v>85</v>
      </c>
      <c r="C21" s="275" t="s">
        <v>136</v>
      </c>
      <c r="D21" s="259" t="s">
        <v>409</v>
      </c>
      <c r="E21" s="196"/>
      <c r="F21" s="196"/>
      <c r="G21" s="196"/>
      <c r="H21" s="196"/>
      <c r="I21" s="205"/>
      <c r="J21" s="244"/>
      <c r="K21" s="248">
        <v>16</v>
      </c>
      <c r="L21" s="210"/>
      <c r="M21" s="196"/>
      <c r="N21" s="196"/>
      <c r="O21" s="196"/>
      <c r="P21" s="196"/>
      <c r="Q21" s="209"/>
      <c r="R21" s="210" t="s">
        <v>244</v>
      </c>
      <c r="S21" s="196" t="s">
        <v>244</v>
      </c>
      <c r="T21" s="196" t="s">
        <v>244</v>
      </c>
      <c r="U21" s="205">
        <f t="shared" si="0"/>
        <v>1</v>
      </c>
      <c r="W21" s="318" t="s">
        <v>167</v>
      </c>
    </row>
    <row r="22" spans="1:23" ht="14.25" customHeight="1">
      <c r="A22" s="11">
        <v>17</v>
      </c>
      <c r="B22" s="286" t="s">
        <v>86</v>
      </c>
      <c r="C22" s="276" t="s">
        <v>137</v>
      </c>
      <c r="D22" s="240" t="s">
        <v>400</v>
      </c>
      <c r="E22" s="185"/>
      <c r="F22" s="185"/>
      <c r="G22" s="185"/>
      <c r="H22" s="185"/>
      <c r="I22" s="206"/>
      <c r="J22" s="244"/>
      <c r="K22" s="243">
        <v>17</v>
      </c>
      <c r="L22" s="212"/>
      <c r="M22" s="185"/>
      <c r="N22" s="185"/>
      <c r="O22" s="185"/>
      <c r="P22" s="185"/>
      <c r="Q22" s="211"/>
      <c r="R22" s="212" t="s">
        <v>253</v>
      </c>
      <c r="S22" s="185" t="s">
        <v>253</v>
      </c>
      <c r="T22" s="185" t="s">
        <v>253</v>
      </c>
      <c r="U22" s="206">
        <f t="shared" si="0"/>
        <v>1</v>
      </c>
      <c r="W22" s="319"/>
    </row>
    <row r="23" spans="1:23" ht="14.25" customHeight="1" thickBot="1">
      <c r="A23" s="11">
        <v>18</v>
      </c>
      <c r="B23" s="286" t="s">
        <v>87</v>
      </c>
      <c r="C23" s="276" t="s">
        <v>7</v>
      </c>
      <c r="D23" s="240" t="s">
        <v>390</v>
      </c>
      <c r="E23" s="185"/>
      <c r="F23" s="185"/>
      <c r="G23" s="185"/>
      <c r="H23" s="185"/>
      <c r="I23" s="206"/>
      <c r="J23" s="244"/>
      <c r="K23" s="243">
        <v>18</v>
      </c>
      <c r="L23" s="212"/>
      <c r="M23" s="185"/>
      <c r="N23" s="185"/>
      <c r="O23" s="185"/>
      <c r="P23" s="185"/>
      <c r="Q23" s="211"/>
      <c r="R23" s="212" t="s">
        <v>245</v>
      </c>
      <c r="S23" s="185" t="s">
        <v>245</v>
      </c>
      <c r="T23" s="185" t="s">
        <v>245</v>
      </c>
      <c r="U23" s="206">
        <f t="shared" si="0"/>
        <v>1</v>
      </c>
      <c r="W23" s="320"/>
    </row>
    <row r="24" spans="1:23" ht="14.25" customHeight="1">
      <c r="A24" s="11">
        <v>19</v>
      </c>
      <c r="B24" s="286" t="s">
        <v>88</v>
      </c>
      <c r="C24" s="276" t="s">
        <v>7</v>
      </c>
      <c r="D24" s="240" t="s">
        <v>390</v>
      </c>
      <c r="E24" s="185"/>
      <c r="F24" s="185"/>
      <c r="G24" s="185"/>
      <c r="H24" s="185"/>
      <c r="I24" s="206"/>
      <c r="J24" s="244"/>
      <c r="K24" s="243">
        <v>19</v>
      </c>
      <c r="L24" s="212"/>
      <c r="M24" s="185"/>
      <c r="N24" s="185"/>
      <c r="O24" s="185"/>
      <c r="P24" s="185"/>
      <c r="Q24" s="211"/>
      <c r="R24" s="212" t="s">
        <v>245</v>
      </c>
      <c r="S24" s="185" t="s">
        <v>245</v>
      </c>
      <c r="T24" s="185" t="s">
        <v>245</v>
      </c>
      <c r="U24" s="206">
        <f t="shared" si="0"/>
        <v>1</v>
      </c>
      <c r="W24" s="341" t="s">
        <v>287</v>
      </c>
    </row>
    <row r="25" spans="1:23" ht="14.25" customHeight="1">
      <c r="A25" s="8">
        <v>20</v>
      </c>
      <c r="B25" s="284" t="s">
        <v>89</v>
      </c>
      <c r="C25" s="274" t="s">
        <v>129</v>
      </c>
      <c r="D25" s="262" t="s">
        <v>390</v>
      </c>
      <c r="E25" s="199"/>
      <c r="F25" s="199"/>
      <c r="G25" s="199"/>
      <c r="H25" s="199"/>
      <c r="I25" s="204"/>
      <c r="J25" s="244"/>
      <c r="K25" s="246">
        <v>20</v>
      </c>
      <c r="L25" s="214"/>
      <c r="M25" s="199"/>
      <c r="N25" s="199"/>
      <c r="O25" s="199"/>
      <c r="P25" s="199"/>
      <c r="Q25" s="213"/>
      <c r="R25" s="214" t="s">
        <v>245</v>
      </c>
      <c r="S25" s="199" t="s">
        <v>245</v>
      </c>
      <c r="T25" s="199" t="s">
        <v>245</v>
      </c>
      <c r="U25" s="204">
        <f t="shared" si="0"/>
        <v>1</v>
      </c>
      <c r="W25" s="342"/>
    </row>
    <row r="26" spans="1:23" ht="14.25" customHeight="1">
      <c r="A26" s="10">
        <v>21</v>
      </c>
      <c r="B26" s="285" t="s">
        <v>178</v>
      </c>
      <c r="C26" s="275" t="s">
        <v>139</v>
      </c>
      <c r="D26" s="259" t="s">
        <v>258</v>
      </c>
      <c r="E26" s="196"/>
      <c r="F26" s="196"/>
      <c r="G26" s="196">
        <v>0.08</v>
      </c>
      <c r="H26" s="196"/>
      <c r="I26" s="205"/>
      <c r="J26" s="253"/>
      <c r="K26" s="248">
        <v>21</v>
      </c>
      <c r="L26" s="264">
        <v>0.14000000000000001</v>
      </c>
      <c r="M26" s="196"/>
      <c r="N26" s="196"/>
      <c r="O26" s="196" t="s">
        <v>258</v>
      </c>
      <c r="P26" s="196"/>
      <c r="Q26" s="209"/>
      <c r="R26" s="264">
        <v>0.14000000000000001</v>
      </c>
      <c r="S26" s="196" t="s">
        <v>258</v>
      </c>
      <c r="T26" s="192">
        <v>0.05</v>
      </c>
      <c r="U26" s="205">
        <f t="shared" si="0"/>
        <v>4</v>
      </c>
      <c r="W26" s="342"/>
    </row>
    <row r="27" spans="1:23" ht="14.25" customHeight="1" thickBot="1">
      <c r="A27" s="11">
        <v>22</v>
      </c>
      <c r="B27" s="286" t="s">
        <v>90</v>
      </c>
      <c r="C27" s="276" t="s">
        <v>137</v>
      </c>
      <c r="D27" s="240" t="s">
        <v>253</v>
      </c>
      <c r="E27" s="185"/>
      <c r="F27" s="185"/>
      <c r="G27" s="185" t="s">
        <v>253</v>
      </c>
      <c r="H27" s="185"/>
      <c r="I27" s="206"/>
      <c r="J27" s="244"/>
      <c r="K27" s="243">
        <v>22</v>
      </c>
      <c r="L27" s="212" t="s">
        <v>253</v>
      </c>
      <c r="M27" s="185"/>
      <c r="N27" s="185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206">
        <f t="shared" si="0"/>
        <v>4</v>
      </c>
      <c r="W27" s="343"/>
    </row>
    <row r="28" spans="1:23" ht="14.25" customHeight="1">
      <c r="A28" s="11">
        <v>23</v>
      </c>
      <c r="B28" s="286" t="s">
        <v>91</v>
      </c>
      <c r="C28" s="276" t="s">
        <v>197</v>
      </c>
      <c r="D28" s="240">
        <v>6.0000000000000001E-3</v>
      </c>
      <c r="E28" s="185"/>
      <c r="F28" s="185"/>
      <c r="G28" s="185">
        <v>0.01</v>
      </c>
      <c r="H28" s="185"/>
      <c r="I28" s="206"/>
      <c r="J28" s="244"/>
      <c r="K28" s="243">
        <v>23</v>
      </c>
      <c r="L28" s="212">
        <v>1.2999999999999999E-2</v>
      </c>
      <c r="M28" s="185"/>
      <c r="N28" s="185"/>
      <c r="O28" s="185">
        <v>4.0000000000000001E-3</v>
      </c>
      <c r="P28" s="185"/>
      <c r="Q28" s="211"/>
      <c r="R28" s="273">
        <f>MAX(D28:I28,L28:Q28)</f>
        <v>1.2999999999999999E-2</v>
      </c>
      <c r="S28" s="193">
        <f>MIN(D28:I28,L28:Q28)</f>
        <v>4.0000000000000001E-3</v>
      </c>
      <c r="T28" s="193">
        <f>AVERAGE(D28:I28,L28:Q28)</f>
        <v>8.2500000000000004E-3</v>
      </c>
      <c r="U28" s="206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286" t="s">
        <v>92</v>
      </c>
      <c r="C29" s="276" t="s">
        <v>207</v>
      </c>
      <c r="D29" s="240">
        <v>5.0000000000000001E-3</v>
      </c>
      <c r="E29" s="185"/>
      <c r="F29" s="185"/>
      <c r="G29" s="185" t="s">
        <v>259</v>
      </c>
      <c r="H29" s="185"/>
      <c r="I29" s="206"/>
      <c r="J29" s="244"/>
      <c r="K29" s="243">
        <v>24</v>
      </c>
      <c r="L29" s="212" t="s">
        <v>259</v>
      </c>
      <c r="M29" s="185"/>
      <c r="N29" s="185"/>
      <c r="O29" s="185" t="s">
        <v>259</v>
      </c>
      <c r="P29" s="185"/>
      <c r="Q29" s="211"/>
      <c r="R29" s="212">
        <v>5.0000000000000001E-3</v>
      </c>
      <c r="S29" s="185" t="s">
        <v>259</v>
      </c>
      <c r="T29" s="185" t="s">
        <v>259</v>
      </c>
      <c r="U29" s="206">
        <f t="shared" si="0"/>
        <v>4</v>
      </c>
      <c r="W29" s="320"/>
    </row>
    <row r="30" spans="1:23" ht="14.25" customHeight="1">
      <c r="A30" s="8">
        <v>25</v>
      </c>
      <c r="B30" s="284" t="s">
        <v>93</v>
      </c>
      <c r="C30" s="274" t="s">
        <v>140</v>
      </c>
      <c r="D30" s="262">
        <v>3.0000000000000001E-3</v>
      </c>
      <c r="E30" s="199"/>
      <c r="F30" s="199"/>
      <c r="G30" s="199">
        <v>2E-3</v>
      </c>
      <c r="H30" s="199"/>
      <c r="I30" s="204"/>
      <c r="J30" s="244"/>
      <c r="K30" s="246">
        <v>25</v>
      </c>
      <c r="L30" s="214">
        <v>3.0000000000000001E-3</v>
      </c>
      <c r="M30" s="199"/>
      <c r="N30" s="199"/>
      <c r="O30" s="199">
        <v>2E-3</v>
      </c>
      <c r="P30" s="199"/>
      <c r="Q30" s="213"/>
      <c r="R30" s="214">
        <f>MAX(D30:I30,L30:Q30)</f>
        <v>3.0000000000000001E-3</v>
      </c>
      <c r="S30" s="199">
        <f>MIN(D30:I30,L30:Q30)</f>
        <v>2E-3</v>
      </c>
      <c r="T30" s="220">
        <f>AVERAGE(D30:I30,L30:Q30)</f>
        <v>2.5000000000000001E-3</v>
      </c>
      <c r="U30" s="204">
        <f t="shared" si="0"/>
        <v>4</v>
      </c>
      <c r="W30" s="318" t="s">
        <v>272</v>
      </c>
    </row>
    <row r="31" spans="1:23" ht="14.25" customHeight="1" thickBot="1">
      <c r="A31" s="10">
        <v>26</v>
      </c>
      <c r="B31" s="285" t="s">
        <v>176</v>
      </c>
      <c r="C31" s="275" t="s">
        <v>129</v>
      </c>
      <c r="D31" s="259" t="s">
        <v>245</v>
      </c>
      <c r="E31" s="196"/>
      <c r="F31" s="196"/>
      <c r="G31" s="196" t="s">
        <v>245</v>
      </c>
      <c r="H31" s="196"/>
      <c r="I31" s="205"/>
      <c r="J31" s="244"/>
      <c r="K31" s="248">
        <v>26</v>
      </c>
      <c r="L31" s="210" t="s">
        <v>245</v>
      </c>
      <c r="M31" s="196"/>
      <c r="N31" s="196"/>
      <c r="O31" s="196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205">
        <f t="shared" si="0"/>
        <v>4</v>
      </c>
      <c r="W31" s="320"/>
    </row>
    <row r="32" spans="1:23" ht="14.25" customHeight="1">
      <c r="A32" s="11">
        <v>27</v>
      </c>
      <c r="B32" s="286" t="s">
        <v>94</v>
      </c>
      <c r="C32" s="276" t="s">
        <v>140</v>
      </c>
      <c r="D32" s="240">
        <v>1.4E-2</v>
      </c>
      <c r="E32" s="185"/>
      <c r="F32" s="185"/>
      <c r="G32" s="185">
        <v>1.7000000000000001E-2</v>
      </c>
      <c r="H32" s="185"/>
      <c r="I32" s="206"/>
      <c r="J32" s="244"/>
      <c r="K32" s="243">
        <v>27</v>
      </c>
      <c r="L32" s="212">
        <v>2.1999999999999999E-2</v>
      </c>
      <c r="M32" s="185"/>
      <c r="N32" s="185"/>
      <c r="O32" s="194">
        <v>8.9999999999999993E-3</v>
      </c>
      <c r="P32" s="185"/>
      <c r="Q32" s="211"/>
      <c r="R32" s="273">
        <f>MAX(D32:I32,L32:Q32)</f>
        <v>2.1999999999999999E-2</v>
      </c>
      <c r="S32" s="193">
        <f>MIN(D32:I32,L32:Q32)</f>
        <v>8.9999999999999993E-3</v>
      </c>
      <c r="T32" s="193">
        <f>AVERAGE(D32:I32,L32:Q32)</f>
        <v>1.55E-2</v>
      </c>
      <c r="U32" s="206">
        <f t="shared" si="0"/>
        <v>4</v>
      </c>
      <c r="W32" s="318" t="s">
        <v>274</v>
      </c>
    </row>
    <row r="33" spans="1:27" ht="14.25" customHeight="1" thickBot="1">
      <c r="A33" s="11">
        <v>28</v>
      </c>
      <c r="B33" s="286" t="s">
        <v>95</v>
      </c>
      <c r="C33" s="276" t="s">
        <v>207</v>
      </c>
      <c r="D33" s="240">
        <v>5.0000000000000001E-3</v>
      </c>
      <c r="E33" s="185"/>
      <c r="F33" s="185"/>
      <c r="G33" s="185">
        <v>6.0000000000000001E-3</v>
      </c>
      <c r="H33" s="185"/>
      <c r="I33" s="206"/>
      <c r="J33" s="253"/>
      <c r="K33" s="243">
        <v>28</v>
      </c>
      <c r="L33" s="212">
        <v>7.0000000000000001E-3</v>
      </c>
      <c r="M33" s="185"/>
      <c r="N33" s="185"/>
      <c r="O33" s="185" t="s">
        <v>259</v>
      </c>
      <c r="P33" s="185"/>
      <c r="Q33" s="211"/>
      <c r="R33" s="212">
        <v>7.0000000000000001E-3</v>
      </c>
      <c r="S33" s="185" t="s">
        <v>259</v>
      </c>
      <c r="T33" s="198">
        <v>4.4999999999999997E-3</v>
      </c>
      <c r="U33" s="206">
        <f t="shared" si="0"/>
        <v>4</v>
      </c>
      <c r="W33" s="320"/>
    </row>
    <row r="34" spans="1:27" ht="14.25" customHeight="1">
      <c r="A34" s="11">
        <v>29</v>
      </c>
      <c r="B34" s="286" t="s">
        <v>96</v>
      </c>
      <c r="C34" s="276" t="s">
        <v>138</v>
      </c>
      <c r="D34" s="240">
        <v>5.0000000000000001E-3</v>
      </c>
      <c r="E34" s="185"/>
      <c r="F34" s="185"/>
      <c r="G34" s="194">
        <v>5.0000000000000001E-3</v>
      </c>
      <c r="H34" s="185"/>
      <c r="I34" s="206"/>
      <c r="J34" s="244"/>
      <c r="K34" s="243">
        <v>29</v>
      </c>
      <c r="L34" s="212">
        <v>6.0000000000000001E-3</v>
      </c>
      <c r="M34" s="185"/>
      <c r="N34" s="185"/>
      <c r="O34" s="185">
        <v>3.0000000000000001E-3</v>
      </c>
      <c r="P34" s="185"/>
      <c r="Q34" s="211"/>
      <c r="R34" s="273">
        <f>MAX(D34:I34,L34:Q34)</f>
        <v>6.0000000000000001E-3</v>
      </c>
      <c r="S34" s="193">
        <f>MIN(D34:I34,L34:Q34)</f>
        <v>3.0000000000000001E-3</v>
      </c>
      <c r="T34" s="193">
        <f>AVERAGE(D34:I34,L34:Q34)</f>
        <v>4.7499999999999999E-3</v>
      </c>
      <c r="U34" s="206">
        <f t="shared" si="0"/>
        <v>4</v>
      </c>
      <c r="W34" s="337" t="s">
        <v>273</v>
      </c>
    </row>
    <row r="35" spans="1:27" ht="14.25" customHeight="1" thickBot="1">
      <c r="A35" s="8">
        <v>30</v>
      </c>
      <c r="B35" s="284" t="s">
        <v>97</v>
      </c>
      <c r="C35" s="274" t="s">
        <v>142</v>
      </c>
      <c r="D35" s="262" t="s">
        <v>245</v>
      </c>
      <c r="E35" s="199"/>
      <c r="F35" s="199"/>
      <c r="G35" s="199" t="s">
        <v>245</v>
      </c>
      <c r="H35" s="199"/>
      <c r="I35" s="204"/>
      <c r="J35" s="244"/>
      <c r="K35" s="246">
        <v>30</v>
      </c>
      <c r="L35" s="214" t="s">
        <v>245</v>
      </c>
      <c r="M35" s="199"/>
      <c r="N35" s="199"/>
      <c r="O35" s="199" t="s">
        <v>245</v>
      </c>
      <c r="P35" s="199"/>
      <c r="Q35" s="213"/>
      <c r="R35" s="214" t="s">
        <v>245</v>
      </c>
      <c r="S35" s="199" t="s">
        <v>245</v>
      </c>
      <c r="T35" s="199" t="s">
        <v>245</v>
      </c>
      <c r="U35" s="204">
        <f t="shared" si="0"/>
        <v>4</v>
      </c>
      <c r="W35" s="328"/>
    </row>
    <row r="36" spans="1:27" ht="14.25" customHeight="1">
      <c r="A36" s="10">
        <v>31</v>
      </c>
      <c r="B36" s="285" t="s">
        <v>98</v>
      </c>
      <c r="C36" s="275" t="s">
        <v>143</v>
      </c>
      <c r="D36" s="259" t="s">
        <v>260</v>
      </c>
      <c r="E36" s="196"/>
      <c r="F36" s="196"/>
      <c r="G36" s="196" t="s">
        <v>260</v>
      </c>
      <c r="H36" s="196"/>
      <c r="I36" s="205"/>
      <c r="J36" s="244"/>
      <c r="K36" s="248">
        <v>31</v>
      </c>
      <c r="L36" s="210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205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286" t="s">
        <v>99</v>
      </c>
      <c r="C37" s="276" t="s">
        <v>134</v>
      </c>
      <c r="D37" s="240" t="s">
        <v>411</v>
      </c>
      <c r="E37" s="185"/>
      <c r="F37" s="185"/>
      <c r="G37" s="185"/>
      <c r="H37" s="185"/>
      <c r="I37" s="206"/>
      <c r="J37" s="253"/>
      <c r="K37" s="243">
        <v>32</v>
      </c>
      <c r="L37" s="212"/>
      <c r="M37" s="185"/>
      <c r="N37" s="185"/>
      <c r="O37" s="185"/>
      <c r="P37" s="185"/>
      <c r="Q37" s="211"/>
      <c r="R37" s="212" t="s">
        <v>254</v>
      </c>
      <c r="S37" s="185" t="s">
        <v>254</v>
      </c>
      <c r="T37" s="185" t="s">
        <v>254</v>
      </c>
      <c r="U37" s="206">
        <f t="shared" si="0"/>
        <v>1</v>
      </c>
      <c r="W37" s="320"/>
    </row>
    <row r="38" spans="1:27" ht="14.25" customHeight="1">
      <c r="A38" s="11">
        <v>33</v>
      </c>
      <c r="B38" s="286" t="s">
        <v>100</v>
      </c>
      <c r="C38" s="276" t="s">
        <v>198</v>
      </c>
      <c r="D38" s="240" t="s">
        <v>412</v>
      </c>
      <c r="E38" s="185"/>
      <c r="F38" s="185"/>
      <c r="G38" s="185" t="s">
        <v>412</v>
      </c>
      <c r="H38" s="185"/>
      <c r="I38" s="206"/>
      <c r="J38" s="253"/>
      <c r="K38" s="243">
        <v>33</v>
      </c>
      <c r="L38" s="212" t="s">
        <v>412</v>
      </c>
      <c r="M38" s="185"/>
      <c r="N38" s="185"/>
      <c r="O38" s="185" t="s">
        <v>412</v>
      </c>
      <c r="P38" s="185"/>
      <c r="Q38" s="211"/>
      <c r="R38" s="212" t="s">
        <v>255</v>
      </c>
      <c r="S38" s="185" t="s">
        <v>255</v>
      </c>
      <c r="T38" s="185" t="s">
        <v>255</v>
      </c>
      <c r="U38" s="206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286" t="s">
        <v>101</v>
      </c>
      <c r="C39" s="276" t="s">
        <v>144</v>
      </c>
      <c r="D39" s="240" t="s">
        <v>261</v>
      </c>
      <c r="E39" s="185"/>
      <c r="F39" s="185"/>
      <c r="G39" s="185" t="s">
        <v>261</v>
      </c>
      <c r="H39" s="185"/>
      <c r="I39" s="206"/>
      <c r="J39" s="253"/>
      <c r="K39" s="243">
        <v>34</v>
      </c>
      <c r="L39" s="212">
        <v>0.04</v>
      </c>
      <c r="M39" s="185"/>
      <c r="N39" s="185"/>
      <c r="O39" s="185" t="s">
        <v>261</v>
      </c>
      <c r="P39" s="185"/>
      <c r="Q39" s="211"/>
      <c r="R39" s="212">
        <v>0.04</v>
      </c>
      <c r="S39" s="185" t="s">
        <v>261</v>
      </c>
      <c r="T39" s="290" t="s">
        <v>261</v>
      </c>
      <c r="U39" s="206">
        <f t="shared" si="0"/>
        <v>4</v>
      </c>
      <c r="W39" s="320"/>
    </row>
    <row r="40" spans="1:27" ht="14.25" customHeight="1">
      <c r="A40" s="8">
        <v>35</v>
      </c>
      <c r="B40" s="284" t="s">
        <v>102</v>
      </c>
      <c r="C40" s="274" t="s">
        <v>134</v>
      </c>
      <c r="D40" s="262" t="s">
        <v>411</v>
      </c>
      <c r="E40" s="199"/>
      <c r="F40" s="199"/>
      <c r="G40" s="199"/>
      <c r="H40" s="199"/>
      <c r="I40" s="204"/>
      <c r="J40" s="253"/>
      <c r="K40" s="246">
        <v>35</v>
      </c>
      <c r="L40" s="214"/>
      <c r="M40" s="199"/>
      <c r="N40" s="199"/>
      <c r="O40" s="199"/>
      <c r="P40" s="199"/>
      <c r="Q40" s="213"/>
      <c r="R40" s="214" t="s">
        <v>254</v>
      </c>
      <c r="S40" s="199" t="s">
        <v>254</v>
      </c>
      <c r="T40" s="199" t="s">
        <v>254</v>
      </c>
      <c r="U40" s="204">
        <f>COUNTA(D40:I40,L40:Q40)</f>
        <v>1</v>
      </c>
      <c r="W40" s="318" t="s">
        <v>13</v>
      </c>
    </row>
    <row r="41" spans="1:27" ht="14.25" customHeight="1">
      <c r="A41" s="10">
        <v>36</v>
      </c>
      <c r="B41" s="285" t="s">
        <v>103</v>
      </c>
      <c r="C41" s="275" t="s">
        <v>145</v>
      </c>
      <c r="D41" s="259">
        <v>9</v>
      </c>
      <c r="E41" s="196"/>
      <c r="F41" s="196"/>
      <c r="G41" s="196">
        <v>10</v>
      </c>
      <c r="H41" s="196"/>
      <c r="I41" s="205"/>
      <c r="J41" s="247"/>
      <c r="K41" s="248">
        <v>36</v>
      </c>
      <c r="L41" s="210">
        <v>11</v>
      </c>
      <c r="M41" s="196"/>
      <c r="N41" s="196"/>
      <c r="O41" s="196">
        <v>10</v>
      </c>
      <c r="P41" s="196"/>
      <c r="Q41" s="209"/>
      <c r="R41" s="272">
        <f>MAX(D41:I41,L41:Q41)</f>
        <v>11</v>
      </c>
      <c r="S41" s="200">
        <f>MIN(D41:I41,L41:Q41)</f>
        <v>9</v>
      </c>
      <c r="T41" s="200">
        <f>AVERAGE(D41:I41,L41:Q41)</f>
        <v>10</v>
      </c>
      <c r="U41" s="205">
        <f t="shared" si="0"/>
        <v>4</v>
      </c>
      <c r="W41" s="319"/>
    </row>
    <row r="42" spans="1:27" ht="14.25" customHeight="1" thickBot="1">
      <c r="A42" s="11">
        <v>37</v>
      </c>
      <c r="B42" s="286" t="s">
        <v>104</v>
      </c>
      <c r="C42" s="276" t="s">
        <v>131</v>
      </c>
      <c r="D42" s="240" t="s">
        <v>407</v>
      </c>
      <c r="E42" s="185"/>
      <c r="F42" s="185"/>
      <c r="G42" s="185"/>
      <c r="H42" s="185"/>
      <c r="I42" s="206"/>
      <c r="J42" s="244"/>
      <c r="K42" s="243">
        <v>37</v>
      </c>
      <c r="L42" s="212"/>
      <c r="M42" s="185"/>
      <c r="N42" s="185"/>
      <c r="O42" s="185"/>
      <c r="P42" s="185"/>
      <c r="Q42" s="211"/>
      <c r="R42" s="212" t="s">
        <v>250</v>
      </c>
      <c r="S42" s="185" t="s">
        <v>250</v>
      </c>
      <c r="T42" s="185" t="s">
        <v>250</v>
      </c>
      <c r="U42" s="206">
        <f t="shared" si="0"/>
        <v>1</v>
      </c>
      <c r="W42" s="320"/>
    </row>
    <row r="43" spans="1:27" ht="14.25" customHeight="1">
      <c r="A43" s="11">
        <v>38</v>
      </c>
      <c r="B43" s="286" t="s">
        <v>105</v>
      </c>
      <c r="C43" s="276" t="s">
        <v>199</v>
      </c>
      <c r="D43" s="265">
        <v>10</v>
      </c>
      <c r="E43" s="185">
        <v>8.6999999999999993</v>
      </c>
      <c r="F43" s="185">
        <v>8.9</v>
      </c>
      <c r="G43" s="185">
        <v>9.6</v>
      </c>
      <c r="H43" s="185">
        <v>9.1999999999999993</v>
      </c>
      <c r="I43" s="206">
        <v>9.5</v>
      </c>
      <c r="J43" s="247"/>
      <c r="K43" s="243">
        <v>38</v>
      </c>
      <c r="L43" s="212">
        <v>9.6999999999999993</v>
      </c>
      <c r="M43" s="185">
        <v>9.6999999999999993</v>
      </c>
      <c r="N43" s="225">
        <v>9.9</v>
      </c>
      <c r="O43" s="225">
        <v>9.4</v>
      </c>
      <c r="P43" s="225">
        <v>9</v>
      </c>
      <c r="Q43" s="226">
        <v>9.9</v>
      </c>
      <c r="R43" s="241">
        <f>MAX(D43:I43,L43:Q43)</f>
        <v>10</v>
      </c>
      <c r="S43" s="201">
        <f>MIN(D43:I43,L43:Q43)</f>
        <v>8.6999999999999993</v>
      </c>
      <c r="T43" s="201">
        <f>AVERAGE(D43:I43,L43:Q43)</f>
        <v>9.4583333333333357</v>
      </c>
      <c r="U43" s="206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286" t="s">
        <v>106</v>
      </c>
      <c r="C44" s="276" t="s">
        <v>146</v>
      </c>
      <c r="D44" s="240">
        <v>20</v>
      </c>
      <c r="E44" s="185"/>
      <c r="F44" s="185"/>
      <c r="G44" s="185">
        <v>29</v>
      </c>
      <c r="H44" s="185"/>
      <c r="I44" s="206"/>
      <c r="J44" s="247"/>
      <c r="K44" s="243">
        <v>39</v>
      </c>
      <c r="L44" s="212">
        <v>31</v>
      </c>
      <c r="M44" s="185"/>
      <c r="N44" s="185"/>
      <c r="O44" s="185">
        <v>29</v>
      </c>
      <c r="P44" s="185"/>
      <c r="Q44" s="211"/>
      <c r="R44" s="272">
        <f t="shared" ref="R44:R45" si="1">MAX(D44:I44,L44:Q44)</f>
        <v>31</v>
      </c>
      <c r="S44" s="200">
        <f t="shared" ref="S44:S45" si="2">MIN(D44:I44,L44:Q44)</f>
        <v>20</v>
      </c>
      <c r="T44" s="200">
        <f t="shared" ref="T44:T45" si="3">AVERAGE(D44:I44,L44:Q44)</f>
        <v>27.25</v>
      </c>
      <c r="U44" s="206">
        <f t="shared" si="0"/>
        <v>4</v>
      </c>
      <c r="W44" s="320"/>
    </row>
    <row r="45" spans="1:27" ht="14.25" customHeight="1">
      <c r="A45" s="8">
        <v>40</v>
      </c>
      <c r="B45" s="284" t="s">
        <v>175</v>
      </c>
      <c r="C45" s="274" t="s">
        <v>147</v>
      </c>
      <c r="D45" s="262">
        <v>61</v>
      </c>
      <c r="E45" s="199"/>
      <c r="F45" s="199"/>
      <c r="G45" s="199">
        <v>83</v>
      </c>
      <c r="H45" s="199"/>
      <c r="I45" s="204"/>
      <c r="J45" s="250"/>
      <c r="K45" s="246">
        <v>40</v>
      </c>
      <c r="L45" s="214">
        <v>79</v>
      </c>
      <c r="M45" s="199"/>
      <c r="N45" s="199"/>
      <c r="O45" s="199">
        <v>82</v>
      </c>
      <c r="P45" s="199"/>
      <c r="Q45" s="213"/>
      <c r="R45" s="228">
        <f t="shared" si="1"/>
        <v>83</v>
      </c>
      <c r="S45" s="202">
        <f t="shared" si="2"/>
        <v>61</v>
      </c>
      <c r="T45" s="202">
        <f t="shared" si="3"/>
        <v>76.25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285" t="s">
        <v>107</v>
      </c>
      <c r="C46" s="275" t="s">
        <v>141</v>
      </c>
      <c r="D46" s="259" t="s">
        <v>412</v>
      </c>
      <c r="E46" s="196"/>
      <c r="F46" s="196"/>
      <c r="G46" s="196"/>
      <c r="H46" s="196"/>
      <c r="I46" s="205"/>
      <c r="J46" s="253"/>
      <c r="K46" s="248">
        <v>41</v>
      </c>
      <c r="L46" s="210"/>
      <c r="M46" s="196"/>
      <c r="N46" s="196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205">
        <f t="shared" si="0"/>
        <v>1</v>
      </c>
      <c r="W46" s="320"/>
    </row>
    <row r="47" spans="1:27" ht="14.25" customHeight="1">
      <c r="A47" s="11">
        <v>42</v>
      </c>
      <c r="B47" s="286" t="s">
        <v>108</v>
      </c>
      <c r="C47" s="276" t="s">
        <v>148</v>
      </c>
      <c r="D47" s="240" t="s">
        <v>247</v>
      </c>
      <c r="E47" s="185"/>
      <c r="F47" s="185"/>
      <c r="G47" s="185" t="s">
        <v>247</v>
      </c>
      <c r="H47" s="185"/>
      <c r="I47" s="206"/>
      <c r="J47" s="242"/>
      <c r="K47" s="243">
        <v>42</v>
      </c>
      <c r="L47" s="212" t="s">
        <v>247</v>
      </c>
      <c r="M47" s="185"/>
      <c r="N47" s="185"/>
      <c r="O47" s="185" t="s">
        <v>247</v>
      </c>
      <c r="P47" s="185"/>
      <c r="Q47" s="211"/>
      <c r="R47" s="212" t="s">
        <v>247</v>
      </c>
      <c r="S47" s="185" t="s">
        <v>247</v>
      </c>
      <c r="T47" s="185" t="s">
        <v>247</v>
      </c>
      <c r="U47" s="206">
        <f t="shared" si="0"/>
        <v>4</v>
      </c>
      <c r="W47" s="318" t="s">
        <v>8</v>
      </c>
    </row>
    <row r="48" spans="1:27" ht="14.25" customHeight="1" thickBot="1">
      <c r="A48" s="11">
        <v>43</v>
      </c>
      <c r="B48" s="286" t="s">
        <v>109</v>
      </c>
      <c r="C48" s="276" t="s">
        <v>200</v>
      </c>
      <c r="D48" s="240" t="s">
        <v>247</v>
      </c>
      <c r="E48" s="185"/>
      <c r="F48" s="185"/>
      <c r="G48" s="185" t="s">
        <v>247</v>
      </c>
      <c r="H48" s="185"/>
      <c r="I48" s="206"/>
      <c r="J48" s="242"/>
      <c r="K48" s="243">
        <v>43</v>
      </c>
      <c r="L48" s="212" t="s">
        <v>247</v>
      </c>
      <c r="M48" s="185"/>
      <c r="N48" s="185"/>
      <c r="O48" s="185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206">
        <f t="shared" si="0"/>
        <v>4</v>
      </c>
      <c r="W48" s="319"/>
      <c r="AA48" s="63"/>
    </row>
    <row r="49" spans="1:23" ht="14.25" customHeight="1">
      <c r="A49" s="11">
        <v>44</v>
      </c>
      <c r="B49" s="286" t="s">
        <v>110</v>
      </c>
      <c r="C49" s="276" t="s">
        <v>137</v>
      </c>
      <c r="D49" s="240" t="s">
        <v>400</v>
      </c>
      <c r="E49" s="185"/>
      <c r="F49" s="185"/>
      <c r="G49" s="185"/>
      <c r="H49" s="185"/>
      <c r="I49" s="206"/>
      <c r="J49" s="244"/>
      <c r="K49" s="243">
        <v>44</v>
      </c>
      <c r="L49" s="212"/>
      <c r="M49" s="185"/>
      <c r="N49" s="185"/>
      <c r="O49" s="185"/>
      <c r="P49" s="185"/>
      <c r="Q49" s="211"/>
      <c r="R49" s="212" t="s">
        <v>253</v>
      </c>
      <c r="S49" s="185" t="s">
        <v>253</v>
      </c>
      <c r="T49" s="185" t="s">
        <v>253</v>
      </c>
      <c r="U49" s="206">
        <f t="shared" si="0"/>
        <v>1</v>
      </c>
      <c r="W49" s="62"/>
    </row>
    <row r="50" spans="1:23" ht="14.25" customHeight="1" thickBot="1">
      <c r="A50" s="8">
        <v>45</v>
      </c>
      <c r="B50" s="284" t="s">
        <v>111</v>
      </c>
      <c r="C50" s="274" t="s">
        <v>149</v>
      </c>
      <c r="D50" s="262" t="s">
        <v>414</v>
      </c>
      <c r="E50" s="199"/>
      <c r="F50" s="199"/>
      <c r="G50" s="199"/>
      <c r="H50" s="199"/>
      <c r="I50" s="204"/>
      <c r="J50" s="245"/>
      <c r="K50" s="246">
        <v>45</v>
      </c>
      <c r="L50" s="214"/>
      <c r="M50" s="199"/>
      <c r="N50" s="199"/>
      <c r="O50" s="199"/>
      <c r="P50" s="199"/>
      <c r="Q50" s="213"/>
      <c r="R50" s="214" t="s">
        <v>256</v>
      </c>
      <c r="S50" s="199" t="s">
        <v>256</v>
      </c>
      <c r="T50" s="199" t="s">
        <v>256</v>
      </c>
      <c r="U50" s="204">
        <f t="shared" si="0"/>
        <v>1</v>
      </c>
      <c r="W50" s="65"/>
    </row>
    <row r="51" spans="1:23" ht="14.25" customHeight="1">
      <c r="A51" s="10">
        <v>46</v>
      </c>
      <c r="B51" s="285" t="s">
        <v>112</v>
      </c>
      <c r="C51" s="275" t="s">
        <v>150</v>
      </c>
      <c r="D51" s="259">
        <v>0.4</v>
      </c>
      <c r="E51" s="196">
        <v>0.3</v>
      </c>
      <c r="F51" s="196">
        <v>0.3</v>
      </c>
      <c r="G51" s="196">
        <v>0.4</v>
      </c>
      <c r="H51" s="196">
        <v>0.4</v>
      </c>
      <c r="I51" s="205">
        <v>0.5</v>
      </c>
      <c r="J51" s="247"/>
      <c r="K51" s="248">
        <v>46</v>
      </c>
      <c r="L51" s="210">
        <v>0.6</v>
      </c>
      <c r="M51" s="196">
        <v>0.5</v>
      </c>
      <c r="N51" s="196">
        <v>0.4</v>
      </c>
      <c r="O51" s="196">
        <v>0.3</v>
      </c>
      <c r="P51" s="196">
        <v>0.2</v>
      </c>
      <c r="Q51" s="209">
        <v>0.2</v>
      </c>
      <c r="R51" s="241">
        <f t="shared" ref="R51" si="4">MAX(D51:I51,L51:Q51)</f>
        <v>0.6</v>
      </c>
      <c r="S51" s="201">
        <f t="shared" ref="S51" si="5">MIN(D51:I51,L51:Q51)</f>
        <v>0.2</v>
      </c>
      <c r="T51" s="201">
        <f t="shared" ref="T51" si="6">AVERAGE(D51:I51,L51:Q51)</f>
        <v>0.375</v>
      </c>
      <c r="U51" s="205">
        <f t="shared" si="0"/>
        <v>12</v>
      </c>
      <c r="W51" s="62"/>
    </row>
    <row r="52" spans="1:23" ht="14.25" customHeight="1" thickBot="1">
      <c r="A52" s="11">
        <v>47</v>
      </c>
      <c r="B52" s="286" t="s">
        <v>113</v>
      </c>
      <c r="C52" s="276" t="s">
        <v>151</v>
      </c>
      <c r="D52" s="265">
        <v>7</v>
      </c>
      <c r="E52" s="185">
        <v>7.3</v>
      </c>
      <c r="F52" s="185">
        <v>7.4</v>
      </c>
      <c r="G52" s="185">
        <v>7.4</v>
      </c>
      <c r="H52" s="225">
        <v>7.3</v>
      </c>
      <c r="I52" s="206">
        <v>7.3</v>
      </c>
      <c r="J52" s="247"/>
      <c r="K52" s="243">
        <v>47</v>
      </c>
      <c r="L52" s="212">
        <v>7.3</v>
      </c>
      <c r="M52" s="185">
        <v>7.3</v>
      </c>
      <c r="N52" s="185">
        <v>7.4</v>
      </c>
      <c r="O52" s="185">
        <v>7.4</v>
      </c>
      <c r="P52" s="185">
        <v>7.5</v>
      </c>
      <c r="Q52" s="211">
        <v>7.4</v>
      </c>
      <c r="R52" s="241">
        <f t="shared" ref="R52" si="7">MAX(D52:I52,L52:Q52)</f>
        <v>7.5</v>
      </c>
      <c r="S52" s="201">
        <f t="shared" ref="S52" si="8">MIN(D52:I52,L52:Q52)</f>
        <v>7</v>
      </c>
      <c r="T52" s="201">
        <f t="shared" ref="T52" si="9">AVERAGE(D52:I52,L52:Q52)</f>
        <v>7.333333333333333</v>
      </c>
      <c r="U52" s="206">
        <f t="shared" si="0"/>
        <v>12</v>
      </c>
      <c r="W52" s="65"/>
    </row>
    <row r="53" spans="1:23" ht="14.25" customHeight="1">
      <c r="A53" s="11">
        <v>48</v>
      </c>
      <c r="B53" s="286" t="s">
        <v>172</v>
      </c>
      <c r="C53" s="276" t="s">
        <v>201</v>
      </c>
      <c r="D53" s="240" t="s">
        <v>574</v>
      </c>
      <c r="E53" s="185" t="s">
        <v>574</v>
      </c>
      <c r="F53" s="185" t="s">
        <v>574</v>
      </c>
      <c r="G53" s="185" t="s">
        <v>574</v>
      </c>
      <c r="H53" s="185" t="s">
        <v>574</v>
      </c>
      <c r="I53" s="206" t="s">
        <v>574</v>
      </c>
      <c r="J53" s="249"/>
      <c r="K53" s="243">
        <v>48</v>
      </c>
      <c r="L53" s="212" t="s">
        <v>574</v>
      </c>
      <c r="M53" s="185" t="s">
        <v>574</v>
      </c>
      <c r="N53" s="185" t="s">
        <v>574</v>
      </c>
      <c r="O53" s="185" t="s">
        <v>574</v>
      </c>
      <c r="P53" s="185" t="s">
        <v>574</v>
      </c>
      <c r="Q53" s="185" t="s">
        <v>574</v>
      </c>
      <c r="R53" s="212" t="s">
        <v>574</v>
      </c>
      <c r="S53" s="185" t="s">
        <v>574</v>
      </c>
      <c r="T53" s="185" t="s">
        <v>574</v>
      </c>
      <c r="U53" s="206">
        <f t="shared" si="0"/>
        <v>12</v>
      </c>
      <c r="W53" s="62"/>
    </row>
    <row r="54" spans="1:23" ht="14.25" customHeight="1" thickBot="1">
      <c r="A54" s="11">
        <v>49</v>
      </c>
      <c r="B54" s="286" t="s">
        <v>173</v>
      </c>
      <c r="C54" s="276" t="s">
        <v>152</v>
      </c>
      <c r="D54" s="240" t="s">
        <v>574</v>
      </c>
      <c r="E54" s="185" t="s">
        <v>574</v>
      </c>
      <c r="F54" s="185" t="s">
        <v>574</v>
      </c>
      <c r="G54" s="185" t="s">
        <v>574</v>
      </c>
      <c r="H54" s="185" t="s">
        <v>574</v>
      </c>
      <c r="I54" s="206" t="s">
        <v>574</v>
      </c>
      <c r="J54" s="249"/>
      <c r="K54" s="243">
        <v>49</v>
      </c>
      <c r="L54" s="212" t="s">
        <v>574</v>
      </c>
      <c r="M54" s="185" t="s">
        <v>574</v>
      </c>
      <c r="N54" s="185" t="s">
        <v>574</v>
      </c>
      <c r="O54" s="185" t="s">
        <v>574</v>
      </c>
      <c r="P54" s="185" t="s">
        <v>574</v>
      </c>
      <c r="Q54" s="185" t="s">
        <v>574</v>
      </c>
      <c r="R54" s="212" t="s">
        <v>574</v>
      </c>
      <c r="S54" s="185" t="s">
        <v>574</v>
      </c>
      <c r="T54" s="185" t="s">
        <v>574</v>
      </c>
      <c r="U54" s="206">
        <f t="shared" si="0"/>
        <v>12</v>
      </c>
      <c r="W54" s="65"/>
    </row>
    <row r="55" spans="1:23" ht="14.25" customHeight="1">
      <c r="A55" s="8">
        <v>50</v>
      </c>
      <c r="B55" s="284" t="s">
        <v>174</v>
      </c>
      <c r="C55" s="274" t="s">
        <v>153</v>
      </c>
      <c r="D55" s="262" t="s">
        <v>262</v>
      </c>
      <c r="E55" s="199" t="s">
        <v>262</v>
      </c>
      <c r="F55" s="199" t="s">
        <v>262</v>
      </c>
      <c r="G55" s="199" t="s">
        <v>262</v>
      </c>
      <c r="H55" s="199" t="s">
        <v>262</v>
      </c>
      <c r="I55" s="204" t="s">
        <v>262</v>
      </c>
      <c r="J55" s="250"/>
      <c r="K55" s="246">
        <v>50</v>
      </c>
      <c r="L55" s="214" t="s">
        <v>262</v>
      </c>
      <c r="M55" s="199" t="s">
        <v>262</v>
      </c>
      <c r="N55" s="199" t="s">
        <v>262</v>
      </c>
      <c r="O55" s="199" t="s">
        <v>262</v>
      </c>
      <c r="P55" s="199" t="s">
        <v>262</v>
      </c>
      <c r="Q55" s="199" t="s">
        <v>262</v>
      </c>
      <c r="R55" s="214" t="s">
        <v>262</v>
      </c>
      <c r="S55" s="199" t="s">
        <v>262</v>
      </c>
      <c r="T55" s="199" t="s">
        <v>262</v>
      </c>
      <c r="U55" s="204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58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561" priority="22" stopIfTrue="1">
      <formula>J9=1</formula>
    </cfRule>
  </conditionalFormatting>
  <conditionalFormatting sqref="W21">
    <cfRule type="expression" dxfId="560" priority="1" stopIfTrue="1">
      <formula>$W$20=17</formula>
    </cfRule>
  </conditionalFormatting>
  <conditionalFormatting sqref="W28:W35">
    <cfRule type="expression" dxfId="559" priority="2" stopIfTrue="1">
      <formula>$W$20=17</formula>
    </cfRule>
  </conditionalFormatting>
  <conditionalFormatting sqref="W36:W37">
    <cfRule type="expression" dxfId="558" priority="8" stopIfTrue="1">
      <formula>$W$20=22</formula>
    </cfRule>
  </conditionalFormatting>
  <conditionalFormatting sqref="W38:W39">
    <cfRule type="expression" dxfId="557" priority="3" stopIfTrue="1">
      <formula>$W$20=24</formula>
    </cfRule>
  </conditionalFormatting>
  <conditionalFormatting sqref="W40:W42">
    <cfRule type="expression" dxfId="556" priority="7" stopIfTrue="1">
      <formula>$W$20=23</formula>
    </cfRule>
  </conditionalFormatting>
  <conditionalFormatting sqref="W43:W44">
    <cfRule type="expression" dxfId="555" priority="6" stopIfTrue="1">
      <formula>$W$20=24</formula>
    </cfRule>
  </conditionalFormatting>
  <conditionalFormatting sqref="W45:W46">
    <cfRule type="expression" dxfId="554" priority="5" stopIfTrue="1">
      <formula>$W$20=25</formula>
    </cfRule>
  </conditionalFormatting>
  <conditionalFormatting sqref="W47">
    <cfRule type="expression" dxfId="553" priority="4" stopIfTrue="1">
      <formula>$W$20=27</formula>
    </cfRule>
  </conditionalFormatting>
  <conditionalFormatting sqref="W49:W50">
    <cfRule type="expression" dxfId="552" priority="25" stopIfTrue="1">
      <formula>$W$20=24</formula>
    </cfRule>
  </conditionalFormatting>
  <conditionalFormatting sqref="W51:W52">
    <cfRule type="expression" dxfId="551" priority="26" stopIfTrue="1">
      <formula>$W$20=25</formula>
    </cfRule>
  </conditionalFormatting>
  <conditionalFormatting sqref="W53:W54">
    <cfRule type="expression" dxfId="550" priority="27" stopIfTrue="1">
      <formula>$W$20=26</formula>
    </cfRule>
  </conditionalFormatting>
  <conditionalFormatting sqref="W55">
    <cfRule type="expression" dxfId="549" priority="28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6">
    <tabColor rgb="FFFFFF99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221</v>
      </c>
      <c r="B1" s="24"/>
      <c r="C1" s="24"/>
      <c r="D1" s="24"/>
      <c r="G1" s="26"/>
      <c r="H1" s="26"/>
      <c r="I1" s="27">
        <v>45</v>
      </c>
      <c r="K1" s="23" t="str">
        <f>A1</f>
        <v>第１章基準項目／板倉区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190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釜塚地区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11.7</v>
      </c>
      <c r="E5" s="38">
        <v>17.2</v>
      </c>
      <c r="F5" s="38">
        <v>18.899999999999999</v>
      </c>
      <c r="G5" s="38">
        <v>24.2</v>
      </c>
      <c r="H5" s="38">
        <v>27.9</v>
      </c>
      <c r="I5" s="39">
        <v>27.1</v>
      </c>
      <c r="J5" s="9"/>
      <c r="K5" s="8" t="s">
        <v>115</v>
      </c>
      <c r="L5" s="40">
        <v>23.8</v>
      </c>
      <c r="M5" s="38">
        <v>18.600000000000001</v>
      </c>
      <c r="N5" s="38">
        <v>10.8</v>
      </c>
      <c r="O5" s="38">
        <v>6.4</v>
      </c>
      <c r="P5" s="38">
        <v>5.5</v>
      </c>
      <c r="Q5" s="41">
        <v>5.3</v>
      </c>
      <c r="R5" s="40">
        <f>MAX(D5:I5,L5:Q5)</f>
        <v>27.9</v>
      </c>
      <c r="S5" s="38">
        <f>MIN(D5:I5,L5:Q5)</f>
        <v>5.3</v>
      </c>
      <c r="T5" s="38">
        <f>AVERAGE(D5:I5,L5:Q5)</f>
        <v>16.450000000000003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1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1</v>
      </c>
      <c r="S6" s="45">
        <f>MIN(D6:I6,L6:Q6)</f>
        <v>0</v>
      </c>
      <c r="T6" s="108">
        <f>AVERAGE(D6:I6,L6:Q6)</f>
        <v>8.3333333333333329E-2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402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403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390</v>
      </c>
      <c r="E10" s="58"/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390</v>
      </c>
      <c r="E11" s="45"/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390</v>
      </c>
      <c r="E12" s="52"/>
      <c r="F12" s="52"/>
      <c r="G12" s="52"/>
      <c r="H12" s="52"/>
      <c r="I12" s="206"/>
      <c r="J12" s="244"/>
      <c r="K12" s="243">
        <v>7</v>
      </c>
      <c r="L12" s="212"/>
      <c r="M12" s="185"/>
      <c r="N12" s="185"/>
      <c r="O12" s="185"/>
      <c r="P12" s="185"/>
      <c r="Q12" s="211"/>
      <c r="R12" s="212" t="s">
        <v>245</v>
      </c>
      <c r="S12" s="185" t="s">
        <v>245</v>
      </c>
      <c r="T12" s="185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400</v>
      </c>
      <c r="E13" s="52"/>
      <c r="F13" s="52"/>
      <c r="G13" s="52" t="s">
        <v>400</v>
      </c>
      <c r="H13" s="52"/>
      <c r="I13" s="206"/>
      <c r="J13" s="244"/>
      <c r="K13" s="243">
        <v>8</v>
      </c>
      <c r="L13" s="212" t="s">
        <v>400</v>
      </c>
      <c r="M13" s="185"/>
      <c r="N13" s="185"/>
      <c r="O13" s="185" t="s">
        <v>400</v>
      </c>
      <c r="P13" s="185"/>
      <c r="Q13" s="211"/>
      <c r="R13" s="212" t="s">
        <v>253</v>
      </c>
      <c r="S13" s="185" t="s">
        <v>253</v>
      </c>
      <c r="T13" s="185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206"/>
      <c r="J14" s="244"/>
      <c r="K14" s="243">
        <v>9</v>
      </c>
      <c r="L14" s="212"/>
      <c r="M14" s="185"/>
      <c r="N14" s="185"/>
      <c r="O14" s="185"/>
      <c r="P14" s="185"/>
      <c r="Q14" s="211"/>
      <c r="R14" s="212" t="s">
        <v>244</v>
      </c>
      <c r="S14" s="185" t="s">
        <v>244</v>
      </c>
      <c r="T14" s="185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204"/>
      <c r="J15" s="244"/>
      <c r="K15" s="246">
        <v>10</v>
      </c>
      <c r="L15" s="214" t="s">
        <v>245</v>
      </c>
      <c r="M15" s="199"/>
      <c r="N15" s="199"/>
      <c r="O15" s="199" t="s">
        <v>245</v>
      </c>
      <c r="P15" s="199"/>
      <c r="Q15" s="213"/>
      <c r="R15" s="214" t="s">
        <v>245</v>
      </c>
      <c r="S15" s="199" t="s">
        <v>245</v>
      </c>
      <c r="T15" s="199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0.2</v>
      </c>
      <c r="E16" s="45"/>
      <c r="F16" s="45"/>
      <c r="G16" s="45"/>
      <c r="H16" s="45"/>
      <c r="I16" s="205"/>
      <c r="J16" s="247"/>
      <c r="K16" s="248">
        <v>11</v>
      </c>
      <c r="L16" s="210"/>
      <c r="M16" s="196"/>
      <c r="N16" s="196"/>
      <c r="O16" s="196"/>
      <c r="P16" s="196"/>
      <c r="Q16" s="209"/>
      <c r="R16" s="210">
        <v>0.2</v>
      </c>
      <c r="S16" s="196">
        <v>0.2</v>
      </c>
      <c r="T16" s="201">
        <v>0.2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371</v>
      </c>
      <c r="E17" s="52"/>
      <c r="F17" s="52"/>
      <c r="G17" s="52"/>
      <c r="H17" s="52"/>
      <c r="I17" s="206"/>
      <c r="J17" s="253"/>
      <c r="K17" s="243">
        <v>12</v>
      </c>
      <c r="L17" s="212"/>
      <c r="M17" s="185"/>
      <c r="N17" s="185"/>
      <c r="O17" s="185"/>
      <c r="P17" s="185"/>
      <c r="Q17" s="211"/>
      <c r="R17" s="212" t="s">
        <v>251</v>
      </c>
      <c r="S17" s="185" t="s">
        <v>251</v>
      </c>
      <c r="T17" s="185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406</v>
      </c>
      <c r="E18" s="52"/>
      <c r="F18" s="52"/>
      <c r="G18" s="52"/>
      <c r="H18" s="52"/>
      <c r="I18" s="206"/>
      <c r="J18" s="247"/>
      <c r="K18" s="243">
        <v>13</v>
      </c>
      <c r="L18" s="212"/>
      <c r="M18" s="185"/>
      <c r="N18" s="185"/>
      <c r="O18" s="185"/>
      <c r="P18" s="185"/>
      <c r="Q18" s="211"/>
      <c r="R18" s="212" t="s">
        <v>252</v>
      </c>
      <c r="S18" s="185" t="s">
        <v>252</v>
      </c>
      <c r="T18" s="185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206"/>
      <c r="J19" s="245"/>
      <c r="K19" s="243">
        <v>14</v>
      </c>
      <c r="L19" s="212"/>
      <c r="M19" s="185"/>
      <c r="N19" s="185"/>
      <c r="O19" s="185"/>
      <c r="P19" s="185"/>
      <c r="Q19" s="211"/>
      <c r="R19" s="212" t="s">
        <v>246</v>
      </c>
      <c r="S19" s="185" t="s">
        <v>246</v>
      </c>
      <c r="T19" s="185" t="s">
        <v>246</v>
      </c>
      <c r="U19" s="53">
        <f t="shared" si="0"/>
        <v>1</v>
      </c>
      <c r="W19" s="319"/>
    </row>
    <row r="20" spans="1:23" ht="14.25" customHeight="1" thickBot="1">
      <c r="A20" s="8">
        <v>15</v>
      </c>
      <c r="B20" s="35" t="s">
        <v>84</v>
      </c>
      <c r="C20" s="56" t="s">
        <v>131</v>
      </c>
      <c r="D20" s="57" t="s">
        <v>407</v>
      </c>
      <c r="E20" s="58"/>
      <c r="F20" s="58"/>
      <c r="G20" s="58"/>
      <c r="H20" s="58"/>
      <c r="I20" s="204"/>
      <c r="J20" s="244"/>
      <c r="K20" s="246">
        <v>15</v>
      </c>
      <c r="L20" s="214"/>
      <c r="M20" s="199"/>
      <c r="N20" s="199"/>
      <c r="O20" s="199"/>
      <c r="P20" s="199"/>
      <c r="Q20" s="213"/>
      <c r="R20" s="214" t="s">
        <v>250</v>
      </c>
      <c r="S20" s="199" t="s">
        <v>250</v>
      </c>
      <c r="T20" s="199" t="s">
        <v>250</v>
      </c>
      <c r="U20" s="36">
        <f t="shared" si="0"/>
        <v>1</v>
      </c>
      <c r="W20" s="27">
        <v>18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409</v>
      </c>
      <c r="E21" s="45"/>
      <c r="F21" s="45"/>
      <c r="G21" s="45"/>
      <c r="H21" s="45"/>
      <c r="I21" s="205"/>
      <c r="J21" s="244"/>
      <c r="K21" s="248">
        <v>16</v>
      </c>
      <c r="L21" s="210"/>
      <c r="M21" s="196"/>
      <c r="N21" s="196"/>
      <c r="O21" s="196"/>
      <c r="P21" s="196"/>
      <c r="Q21" s="209"/>
      <c r="R21" s="210" t="s">
        <v>244</v>
      </c>
      <c r="S21" s="196" t="s">
        <v>244</v>
      </c>
      <c r="T21" s="196" t="s">
        <v>244</v>
      </c>
      <c r="U21" s="46">
        <f t="shared" si="0"/>
        <v>1</v>
      </c>
      <c r="W21" s="318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400</v>
      </c>
      <c r="E22" s="52"/>
      <c r="F22" s="52"/>
      <c r="G22" s="52"/>
      <c r="H22" s="52"/>
      <c r="I22" s="206"/>
      <c r="J22" s="244"/>
      <c r="K22" s="243">
        <v>17</v>
      </c>
      <c r="L22" s="212"/>
      <c r="M22" s="185"/>
      <c r="N22" s="185"/>
      <c r="O22" s="185"/>
      <c r="P22" s="185"/>
      <c r="Q22" s="211"/>
      <c r="R22" s="212" t="s">
        <v>253</v>
      </c>
      <c r="S22" s="185" t="s">
        <v>253</v>
      </c>
      <c r="T22" s="185" t="s">
        <v>253</v>
      </c>
      <c r="U22" s="53">
        <f t="shared" si="0"/>
        <v>1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390</v>
      </c>
      <c r="E23" s="52"/>
      <c r="F23" s="52"/>
      <c r="G23" s="52"/>
      <c r="H23" s="52"/>
      <c r="I23" s="206"/>
      <c r="J23" s="244"/>
      <c r="K23" s="243">
        <v>18</v>
      </c>
      <c r="L23" s="212"/>
      <c r="M23" s="185"/>
      <c r="N23" s="185"/>
      <c r="O23" s="185"/>
      <c r="P23" s="185"/>
      <c r="Q23" s="211"/>
      <c r="R23" s="212" t="s">
        <v>245</v>
      </c>
      <c r="S23" s="185" t="s">
        <v>245</v>
      </c>
      <c r="T23" s="185" t="s">
        <v>245</v>
      </c>
      <c r="U23" s="53">
        <f t="shared" si="0"/>
        <v>1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390</v>
      </c>
      <c r="E24" s="52"/>
      <c r="F24" s="52"/>
      <c r="G24" s="52"/>
      <c r="H24" s="52"/>
      <c r="I24" s="206"/>
      <c r="J24" s="244"/>
      <c r="K24" s="243">
        <v>19</v>
      </c>
      <c r="L24" s="212"/>
      <c r="M24" s="185"/>
      <c r="N24" s="185"/>
      <c r="O24" s="185"/>
      <c r="P24" s="185"/>
      <c r="Q24" s="211"/>
      <c r="R24" s="212" t="s">
        <v>245</v>
      </c>
      <c r="S24" s="185" t="s">
        <v>245</v>
      </c>
      <c r="T24" s="185" t="s">
        <v>245</v>
      </c>
      <c r="U24" s="53">
        <f t="shared" si="0"/>
        <v>1</v>
      </c>
      <c r="W24" s="341" t="s">
        <v>287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390</v>
      </c>
      <c r="E25" s="58"/>
      <c r="F25" s="58"/>
      <c r="G25" s="58"/>
      <c r="H25" s="58"/>
      <c r="I25" s="204"/>
      <c r="J25" s="244"/>
      <c r="K25" s="246">
        <v>20</v>
      </c>
      <c r="L25" s="214"/>
      <c r="M25" s="199"/>
      <c r="N25" s="199"/>
      <c r="O25" s="199"/>
      <c r="P25" s="199"/>
      <c r="Q25" s="213"/>
      <c r="R25" s="214" t="s">
        <v>245</v>
      </c>
      <c r="S25" s="199" t="s">
        <v>245</v>
      </c>
      <c r="T25" s="199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 t="s">
        <v>258</v>
      </c>
      <c r="H26" s="45"/>
      <c r="I26" s="205"/>
      <c r="J26" s="253"/>
      <c r="K26" s="248">
        <v>21</v>
      </c>
      <c r="L26" s="210" t="s">
        <v>258</v>
      </c>
      <c r="M26" s="196"/>
      <c r="N26" s="196"/>
      <c r="O26" s="196" t="s">
        <v>258</v>
      </c>
      <c r="P26" s="196"/>
      <c r="Q26" s="209"/>
      <c r="R26" s="210" t="s">
        <v>258</v>
      </c>
      <c r="S26" s="196" t="s">
        <v>258</v>
      </c>
      <c r="T26" s="196" t="s">
        <v>258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206"/>
      <c r="J27" s="244"/>
      <c r="K27" s="243">
        <v>22</v>
      </c>
      <c r="L27" s="212" t="s">
        <v>253</v>
      </c>
      <c r="M27" s="185"/>
      <c r="N27" s="185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 t="s">
        <v>245</v>
      </c>
      <c r="E28" s="52"/>
      <c r="F28" s="52"/>
      <c r="G28" s="52" t="s">
        <v>245</v>
      </c>
      <c r="H28" s="52"/>
      <c r="I28" s="206"/>
      <c r="J28" s="244"/>
      <c r="K28" s="243">
        <v>23</v>
      </c>
      <c r="L28" s="212" t="s">
        <v>245</v>
      </c>
      <c r="M28" s="185"/>
      <c r="N28" s="185"/>
      <c r="O28" s="185" t="s">
        <v>245</v>
      </c>
      <c r="P28" s="185"/>
      <c r="Q28" s="211"/>
      <c r="R28" s="212" t="s">
        <v>245</v>
      </c>
      <c r="S28" s="185" t="s">
        <v>245</v>
      </c>
      <c r="T28" s="185" t="s">
        <v>245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206"/>
      <c r="J29" s="244"/>
      <c r="K29" s="243">
        <v>24</v>
      </c>
      <c r="L29" s="212" t="s">
        <v>259</v>
      </c>
      <c r="M29" s="185"/>
      <c r="N29" s="185"/>
      <c r="O29" s="185" t="s">
        <v>259</v>
      </c>
      <c r="P29" s="185"/>
      <c r="Q29" s="211"/>
      <c r="R29" s="212" t="s">
        <v>259</v>
      </c>
      <c r="S29" s="185" t="s">
        <v>259</v>
      </c>
      <c r="T29" s="185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1E-3</v>
      </c>
      <c r="E30" s="58"/>
      <c r="F30" s="58"/>
      <c r="G30" s="58">
        <v>2E-3</v>
      </c>
      <c r="H30" s="58"/>
      <c r="I30" s="204"/>
      <c r="J30" s="244"/>
      <c r="K30" s="246">
        <v>25</v>
      </c>
      <c r="L30" s="214">
        <v>1E-3</v>
      </c>
      <c r="M30" s="199"/>
      <c r="N30" s="199"/>
      <c r="O30" s="199" t="s">
        <v>245</v>
      </c>
      <c r="P30" s="199"/>
      <c r="Q30" s="213"/>
      <c r="R30" s="214">
        <v>2E-3</v>
      </c>
      <c r="S30" s="199" t="s">
        <v>245</v>
      </c>
      <c r="T30" s="199">
        <v>1E-3</v>
      </c>
      <c r="U30" s="36">
        <f t="shared" si="0"/>
        <v>4</v>
      </c>
      <c r="W30" s="318" t="s">
        <v>272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205"/>
      <c r="J31" s="244"/>
      <c r="K31" s="248">
        <v>26</v>
      </c>
      <c r="L31" s="210" t="s">
        <v>245</v>
      </c>
      <c r="M31" s="196"/>
      <c r="N31" s="196"/>
      <c r="O31" s="196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1E-3</v>
      </c>
      <c r="E32" s="52"/>
      <c r="F32" s="52"/>
      <c r="G32" s="52">
        <v>4.0000000000000001E-3</v>
      </c>
      <c r="H32" s="52"/>
      <c r="I32" s="206"/>
      <c r="J32" s="244"/>
      <c r="K32" s="243">
        <v>27</v>
      </c>
      <c r="L32" s="212">
        <v>1E-3</v>
      </c>
      <c r="M32" s="185"/>
      <c r="N32" s="185"/>
      <c r="O32" s="185" t="s">
        <v>245</v>
      </c>
      <c r="P32" s="185"/>
      <c r="Q32" s="211"/>
      <c r="R32" s="212">
        <v>4.0000000000000001E-3</v>
      </c>
      <c r="S32" s="211" t="s">
        <v>245</v>
      </c>
      <c r="T32" s="292">
        <v>1.5E-3</v>
      </c>
      <c r="U32" s="53">
        <f t="shared" si="0"/>
        <v>4</v>
      </c>
      <c r="W32" s="318" t="s">
        <v>274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206"/>
      <c r="J33" s="253"/>
      <c r="K33" s="243">
        <v>28</v>
      </c>
      <c r="L33" s="212" t="s">
        <v>259</v>
      </c>
      <c r="M33" s="185"/>
      <c r="N33" s="185"/>
      <c r="O33" s="185" t="s">
        <v>259</v>
      </c>
      <c r="P33" s="185"/>
      <c r="Q33" s="211"/>
      <c r="R33" s="212" t="s">
        <v>259</v>
      </c>
      <c r="S33" s="185" t="s">
        <v>259</v>
      </c>
      <c r="T33" s="185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 t="s">
        <v>245</v>
      </c>
      <c r="E34" s="52"/>
      <c r="F34" s="52"/>
      <c r="G34" s="52">
        <v>1E-3</v>
      </c>
      <c r="H34" s="52"/>
      <c r="I34" s="206"/>
      <c r="J34" s="244"/>
      <c r="K34" s="243">
        <v>29</v>
      </c>
      <c r="L34" s="212" t="s">
        <v>245</v>
      </c>
      <c r="M34" s="185"/>
      <c r="N34" s="185"/>
      <c r="O34" s="185" t="s">
        <v>245</v>
      </c>
      <c r="P34" s="185"/>
      <c r="Q34" s="211"/>
      <c r="R34" s="212">
        <v>1E-3</v>
      </c>
      <c r="S34" s="185" t="s">
        <v>245</v>
      </c>
      <c r="T34" s="185" t="s">
        <v>245</v>
      </c>
      <c r="U34" s="53">
        <f t="shared" si="0"/>
        <v>4</v>
      </c>
      <c r="W34" s="337" t="s">
        <v>273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>
        <v>1E-3</v>
      </c>
      <c r="H35" s="58"/>
      <c r="I35" s="204"/>
      <c r="J35" s="244"/>
      <c r="K35" s="246">
        <v>30</v>
      </c>
      <c r="L35" s="214" t="s">
        <v>245</v>
      </c>
      <c r="M35" s="199"/>
      <c r="N35" s="199"/>
      <c r="O35" s="199" t="s">
        <v>245</v>
      </c>
      <c r="P35" s="199"/>
      <c r="Q35" s="213"/>
      <c r="R35" s="214">
        <v>1E-3</v>
      </c>
      <c r="S35" s="199" t="s">
        <v>245</v>
      </c>
      <c r="T35" s="199" t="s">
        <v>245</v>
      </c>
      <c r="U35" s="36">
        <f t="shared" si="0"/>
        <v>4</v>
      </c>
      <c r="W35" s="328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205"/>
      <c r="J36" s="244"/>
      <c r="K36" s="248">
        <v>31</v>
      </c>
      <c r="L36" s="210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411</v>
      </c>
      <c r="E37" s="52"/>
      <c r="F37" s="52"/>
      <c r="G37" s="52"/>
      <c r="H37" s="52"/>
      <c r="I37" s="206"/>
      <c r="J37" s="253"/>
      <c r="K37" s="243">
        <v>32</v>
      </c>
      <c r="L37" s="212"/>
      <c r="M37" s="185"/>
      <c r="N37" s="185"/>
      <c r="O37" s="185"/>
      <c r="P37" s="185"/>
      <c r="Q37" s="211"/>
      <c r="R37" s="212" t="s">
        <v>254</v>
      </c>
      <c r="S37" s="185" t="s">
        <v>254</v>
      </c>
      <c r="T37" s="185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412</v>
      </c>
      <c r="E38" s="52"/>
      <c r="F38" s="52"/>
      <c r="G38" s="52" t="s">
        <v>412</v>
      </c>
      <c r="H38" s="52"/>
      <c r="I38" s="206"/>
      <c r="J38" s="253"/>
      <c r="K38" s="243">
        <v>33</v>
      </c>
      <c r="L38" s="212" t="s">
        <v>412</v>
      </c>
      <c r="M38" s="185"/>
      <c r="N38" s="185"/>
      <c r="O38" s="185" t="s">
        <v>412</v>
      </c>
      <c r="P38" s="185"/>
      <c r="Q38" s="211"/>
      <c r="R38" s="212" t="s">
        <v>255</v>
      </c>
      <c r="S38" s="185" t="s">
        <v>255</v>
      </c>
      <c r="T38" s="185" t="s">
        <v>255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206"/>
      <c r="J39" s="253"/>
      <c r="K39" s="243">
        <v>34</v>
      </c>
      <c r="L39" s="212" t="s">
        <v>261</v>
      </c>
      <c r="M39" s="185"/>
      <c r="N39" s="185"/>
      <c r="O39" s="185" t="s">
        <v>261</v>
      </c>
      <c r="P39" s="185"/>
      <c r="Q39" s="211"/>
      <c r="R39" s="212" t="s">
        <v>261</v>
      </c>
      <c r="S39" s="185" t="s">
        <v>261</v>
      </c>
      <c r="T39" s="185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411</v>
      </c>
      <c r="E40" s="58"/>
      <c r="F40" s="58"/>
      <c r="G40" s="58"/>
      <c r="H40" s="58"/>
      <c r="I40" s="204"/>
      <c r="J40" s="253"/>
      <c r="K40" s="246">
        <v>35</v>
      </c>
      <c r="L40" s="214"/>
      <c r="M40" s="199"/>
      <c r="N40" s="199"/>
      <c r="O40" s="199"/>
      <c r="P40" s="199"/>
      <c r="Q40" s="213"/>
      <c r="R40" s="214" t="s">
        <v>254</v>
      </c>
      <c r="S40" s="199" t="s">
        <v>254</v>
      </c>
      <c r="T40" s="199" t="s">
        <v>254</v>
      </c>
      <c r="U40" s="36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9</v>
      </c>
      <c r="E41" s="45"/>
      <c r="F41" s="45"/>
      <c r="G41" s="45">
        <v>10</v>
      </c>
      <c r="H41" s="45"/>
      <c r="I41" s="205"/>
      <c r="J41" s="247"/>
      <c r="K41" s="248">
        <v>36</v>
      </c>
      <c r="L41" s="210">
        <v>11</v>
      </c>
      <c r="M41" s="196"/>
      <c r="N41" s="196"/>
      <c r="O41" s="196">
        <v>12</v>
      </c>
      <c r="P41" s="196"/>
      <c r="Q41" s="209"/>
      <c r="R41" s="266">
        <f>MAX(D41:I41,L41:Q41)</f>
        <v>12</v>
      </c>
      <c r="S41" s="267">
        <f>MIN(D41:I41,L41:Q41)</f>
        <v>9</v>
      </c>
      <c r="T41" s="267">
        <f>AVERAGE(D41:I41,L41:Q41)</f>
        <v>10.5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407</v>
      </c>
      <c r="E42" s="52"/>
      <c r="F42" s="52"/>
      <c r="G42" s="52"/>
      <c r="H42" s="52"/>
      <c r="I42" s="206"/>
      <c r="J42" s="244"/>
      <c r="K42" s="243">
        <v>37</v>
      </c>
      <c r="L42" s="212"/>
      <c r="M42" s="185"/>
      <c r="N42" s="185"/>
      <c r="O42" s="185"/>
      <c r="P42" s="185"/>
      <c r="Q42" s="211"/>
      <c r="R42" s="212" t="s">
        <v>250</v>
      </c>
      <c r="S42" s="185" t="s">
        <v>250</v>
      </c>
      <c r="T42" s="185" t="s">
        <v>250</v>
      </c>
      <c r="U42" s="53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51">
        <v>4.8</v>
      </c>
      <c r="E43" s="52">
        <v>5.9</v>
      </c>
      <c r="F43" s="86">
        <v>5.6</v>
      </c>
      <c r="G43" s="52">
        <v>4.7</v>
      </c>
      <c r="H43" s="86">
        <v>5.7</v>
      </c>
      <c r="I43" s="277">
        <v>5.5</v>
      </c>
      <c r="J43" s="247"/>
      <c r="K43" s="243">
        <v>38</v>
      </c>
      <c r="L43" s="212">
        <v>5.0999999999999996</v>
      </c>
      <c r="M43" s="225">
        <v>4.7</v>
      </c>
      <c r="N43" s="225">
        <v>5.5</v>
      </c>
      <c r="O43" s="185">
        <v>5.5</v>
      </c>
      <c r="P43" s="225">
        <v>5.3</v>
      </c>
      <c r="Q43" s="211">
        <v>5.2</v>
      </c>
      <c r="R43" s="241">
        <f t="shared" ref="R43:R45" si="1">MAX(D43:I43,L43:Q43)</f>
        <v>5.9</v>
      </c>
      <c r="S43" s="201">
        <f t="shared" ref="S43:S45" si="2">MIN(D43:I43,L43:Q43)</f>
        <v>4.7</v>
      </c>
      <c r="T43" s="201">
        <f t="shared" ref="T43:T45" si="3">AVERAGE(D43:I43,L43:Q43)</f>
        <v>5.291666666666667</v>
      </c>
      <c r="U43" s="53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20</v>
      </c>
      <c r="E44" s="52"/>
      <c r="F44" s="52"/>
      <c r="G44" s="52">
        <v>17</v>
      </c>
      <c r="H44" s="52"/>
      <c r="I44" s="206"/>
      <c r="J44" s="247"/>
      <c r="K44" s="243">
        <v>39</v>
      </c>
      <c r="L44" s="212">
        <v>27</v>
      </c>
      <c r="M44" s="185"/>
      <c r="N44" s="185"/>
      <c r="O44" s="185">
        <v>29</v>
      </c>
      <c r="P44" s="185"/>
      <c r="Q44" s="211"/>
      <c r="R44" s="272">
        <f t="shared" si="1"/>
        <v>29</v>
      </c>
      <c r="S44" s="200">
        <f t="shared" si="2"/>
        <v>17</v>
      </c>
      <c r="T44" s="200">
        <f t="shared" si="3"/>
        <v>23.25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55</v>
      </c>
      <c r="E45" s="58"/>
      <c r="F45" s="58"/>
      <c r="G45" s="58">
        <v>65</v>
      </c>
      <c r="H45" s="58"/>
      <c r="I45" s="204"/>
      <c r="J45" s="250"/>
      <c r="K45" s="246">
        <v>40</v>
      </c>
      <c r="L45" s="214">
        <v>68</v>
      </c>
      <c r="M45" s="199"/>
      <c r="N45" s="199"/>
      <c r="O45" s="199">
        <v>79</v>
      </c>
      <c r="P45" s="199"/>
      <c r="Q45" s="213"/>
      <c r="R45" s="228">
        <f t="shared" si="1"/>
        <v>79</v>
      </c>
      <c r="S45" s="202">
        <f t="shared" si="2"/>
        <v>55</v>
      </c>
      <c r="T45" s="202">
        <f t="shared" si="3"/>
        <v>66.75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412</v>
      </c>
      <c r="E46" s="45"/>
      <c r="F46" s="45"/>
      <c r="G46" s="45"/>
      <c r="H46" s="45"/>
      <c r="I46" s="205"/>
      <c r="J46" s="253"/>
      <c r="K46" s="248">
        <v>41</v>
      </c>
      <c r="L46" s="210"/>
      <c r="M46" s="196"/>
      <c r="N46" s="196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206"/>
      <c r="J47" s="242"/>
      <c r="K47" s="243">
        <v>42</v>
      </c>
      <c r="L47" s="212" t="s">
        <v>247</v>
      </c>
      <c r="M47" s="185"/>
      <c r="N47" s="185"/>
      <c r="O47" s="185" t="s">
        <v>247</v>
      </c>
      <c r="P47" s="185"/>
      <c r="Q47" s="211"/>
      <c r="R47" s="212" t="s">
        <v>247</v>
      </c>
      <c r="S47" s="185" t="s">
        <v>247</v>
      </c>
      <c r="T47" s="185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206"/>
      <c r="J48" s="242"/>
      <c r="K48" s="243">
        <v>43</v>
      </c>
      <c r="L48" s="212" t="s">
        <v>247</v>
      </c>
      <c r="M48" s="185"/>
      <c r="N48" s="185"/>
      <c r="O48" s="185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400</v>
      </c>
      <c r="E49" s="52"/>
      <c r="F49" s="52"/>
      <c r="G49" s="52"/>
      <c r="H49" s="52"/>
      <c r="I49" s="206"/>
      <c r="J49" s="244"/>
      <c r="K49" s="243">
        <v>44</v>
      </c>
      <c r="L49" s="212"/>
      <c r="M49" s="185"/>
      <c r="N49" s="185"/>
      <c r="O49" s="185"/>
      <c r="P49" s="185"/>
      <c r="Q49" s="211"/>
      <c r="R49" s="212" t="s">
        <v>253</v>
      </c>
      <c r="S49" s="185" t="s">
        <v>253</v>
      </c>
      <c r="T49" s="185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414</v>
      </c>
      <c r="E50" s="58"/>
      <c r="F50" s="58"/>
      <c r="G50" s="58"/>
      <c r="H50" s="58"/>
      <c r="I50" s="204"/>
      <c r="J50" s="245"/>
      <c r="K50" s="246">
        <v>45</v>
      </c>
      <c r="L50" s="214"/>
      <c r="M50" s="199"/>
      <c r="N50" s="199"/>
      <c r="O50" s="199"/>
      <c r="P50" s="199"/>
      <c r="Q50" s="213"/>
      <c r="R50" s="214" t="s">
        <v>256</v>
      </c>
      <c r="S50" s="199" t="s">
        <v>256</v>
      </c>
      <c r="T50" s="199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0.2</v>
      </c>
      <c r="E51" s="45">
        <v>0.1</v>
      </c>
      <c r="F51" s="45">
        <v>0.1</v>
      </c>
      <c r="G51" s="45">
        <v>0.2</v>
      </c>
      <c r="H51" s="45">
        <v>0.2</v>
      </c>
      <c r="I51" s="205">
        <v>0.1</v>
      </c>
      <c r="J51" s="247"/>
      <c r="K51" s="248">
        <v>46</v>
      </c>
      <c r="L51" s="210">
        <v>0.2</v>
      </c>
      <c r="M51" s="196">
        <v>0.2</v>
      </c>
      <c r="N51" s="196">
        <v>0.2</v>
      </c>
      <c r="O51" s="196">
        <v>0.2</v>
      </c>
      <c r="P51" s="196" t="s">
        <v>252</v>
      </c>
      <c r="Q51" s="209" t="s">
        <v>252</v>
      </c>
      <c r="R51" s="186">
        <v>0.2</v>
      </c>
      <c r="S51" s="196" t="s">
        <v>252</v>
      </c>
      <c r="T51" s="215">
        <v>0.14000000000000001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7.3</v>
      </c>
      <c r="E52" s="52">
        <v>7.4</v>
      </c>
      <c r="F52" s="52">
        <v>7.5</v>
      </c>
      <c r="G52" s="52">
        <v>7.5</v>
      </c>
      <c r="H52" s="52">
        <v>7.5</v>
      </c>
      <c r="I52" s="206">
        <v>7.4</v>
      </c>
      <c r="J52" s="247"/>
      <c r="K52" s="243">
        <v>47</v>
      </c>
      <c r="L52" s="212">
        <v>7.4</v>
      </c>
      <c r="M52" s="185">
        <v>7.4</v>
      </c>
      <c r="N52" s="185">
        <v>7.5</v>
      </c>
      <c r="O52" s="185">
        <v>7.4</v>
      </c>
      <c r="P52" s="185">
        <v>7.4</v>
      </c>
      <c r="Q52" s="211">
        <v>7.5</v>
      </c>
      <c r="R52" s="241">
        <f>MAX(D52:I52,L52:Q52)</f>
        <v>7.5</v>
      </c>
      <c r="S52" s="201">
        <f>MIN(D52:I52,L52:Q52)</f>
        <v>7.3</v>
      </c>
      <c r="T52" s="201">
        <f>AVERAGE(D52:I52,L52:Q52)</f>
        <v>7.4333333333333345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574</v>
      </c>
      <c r="E53" s="52" t="s">
        <v>574</v>
      </c>
      <c r="F53" s="52" t="s">
        <v>574</v>
      </c>
      <c r="G53" s="52" t="s">
        <v>574</v>
      </c>
      <c r="H53" s="52" t="s">
        <v>574</v>
      </c>
      <c r="I53" s="206" t="s">
        <v>574</v>
      </c>
      <c r="J53" s="249"/>
      <c r="K53" s="243">
        <v>48</v>
      </c>
      <c r="L53" s="212" t="s">
        <v>574</v>
      </c>
      <c r="M53" s="185" t="s">
        <v>574</v>
      </c>
      <c r="N53" s="185" t="s">
        <v>574</v>
      </c>
      <c r="O53" s="185" t="s">
        <v>574</v>
      </c>
      <c r="P53" s="185" t="s">
        <v>574</v>
      </c>
      <c r="Q53" s="211" t="s">
        <v>574</v>
      </c>
      <c r="R53" s="212" t="s">
        <v>574</v>
      </c>
      <c r="S53" s="185" t="s">
        <v>574</v>
      </c>
      <c r="T53" s="185" t="s">
        <v>574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574</v>
      </c>
      <c r="E54" s="52" t="s">
        <v>574</v>
      </c>
      <c r="F54" s="52" t="s">
        <v>574</v>
      </c>
      <c r="G54" s="52" t="s">
        <v>574</v>
      </c>
      <c r="H54" s="52" t="s">
        <v>574</v>
      </c>
      <c r="I54" s="206" t="s">
        <v>574</v>
      </c>
      <c r="J54" s="249"/>
      <c r="K54" s="243">
        <v>49</v>
      </c>
      <c r="L54" s="212" t="s">
        <v>574</v>
      </c>
      <c r="M54" s="185" t="s">
        <v>574</v>
      </c>
      <c r="N54" s="185" t="s">
        <v>574</v>
      </c>
      <c r="O54" s="185" t="s">
        <v>574</v>
      </c>
      <c r="P54" s="185" t="s">
        <v>574</v>
      </c>
      <c r="Q54" s="211" t="s">
        <v>574</v>
      </c>
      <c r="R54" s="212" t="s">
        <v>574</v>
      </c>
      <c r="S54" s="185" t="s">
        <v>574</v>
      </c>
      <c r="T54" s="185" t="s">
        <v>574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204" t="s">
        <v>262</v>
      </c>
      <c r="J55" s="250"/>
      <c r="K55" s="246">
        <v>50</v>
      </c>
      <c r="L55" s="214" t="s">
        <v>262</v>
      </c>
      <c r="M55" s="199" t="s">
        <v>262</v>
      </c>
      <c r="N55" s="199" t="s">
        <v>262</v>
      </c>
      <c r="O55" s="199" t="s">
        <v>262</v>
      </c>
      <c r="P55" s="199" t="s">
        <v>262</v>
      </c>
      <c r="Q55" s="213" t="s">
        <v>262</v>
      </c>
      <c r="R55" s="214" t="s">
        <v>262</v>
      </c>
      <c r="S55" s="199" t="s">
        <v>262</v>
      </c>
      <c r="T55" s="199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252" t="s">
        <v>252</v>
      </c>
      <c r="J56" s="247"/>
      <c r="K56" s="246">
        <v>51</v>
      </c>
      <c r="L56" s="214" t="s">
        <v>252</v>
      </c>
      <c r="M56" s="199" t="s">
        <v>252</v>
      </c>
      <c r="N56" s="199" t="s">
        <v>252</v>
      </c>
      <c r="O56" s="199" t="s">
        <v>252</v>
      </c>
      <c r="P56" s="199" t="s">
        <v>252</v>
      </c>
      <c r="Q56" s="213" t="s">
        <v>252</v>
      </c>
      <c r="R56" s="214" t="s">
        <v>252</v>
      </c>
      <c r="S56" s="199" t="s">
        <v>252</v>
      </c>
      <c r="T56" s="199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232"/>
      <c r="J57" s="247"/>
      <c r="K57" s="254" t="s">
        <v>115</v>
      </c>
      <c r="L57" s="231"/>
      <c r="M57" s="229"/>
      <c r="N57" s="229"/>
      <c r="O57" s="229"/>
      <c r="P57" s="229"/>
      <c r="Q57" s="230"/>
      <c r="R57" s="231"/>
      <c r="S57" s="229"/>
      <c r="T57" s="229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548" priority="22" stopIfTrue="1">
      <formula>J9=1</formula>
    </cfRule>
  </conditionalFormatting>
  <conditionalFormatting sqref="W21">
    <cfRule type="expression" dxfId="547" priority="1" stopIfTrue="1">
      <formula>$W$20=17</formula>
    </cfRule>
  </conditionalFormatting>
  <conditionalFormatting sqref="W28:W35">
    <cfRule type="expression" dxfId="546" priority="2" stopIfTrue="1">
      <formula>$W$20=17</formula>
    </cfRule>
  </conditionalFormatting>
  <conditionalFormatting sqref="W36:W37">
    <cfRule type="expression" dxfId="545" priority="8" stopIfTrue="1">
      <formula>$W$20=22</formula>
    </cfRule>
  </conditionalFormatting>
  <conditionalFormatting sqref="W38:W39">
    <cfRule type="expression" dxfId="544" priority="3" stopIfTrue="1">
      <formula>$W$20=24</formula>
    </cfRule>
  </conditionalFormatting>
  <conditionalFormatting sqref="W40:W42">
    <cfRule type="expression" dxfId="543" priority="7" stopIfTrue="1">
      <formula>$W$20=23</formula>
    </cfRule>
  </conditionalFormatting>
  <conditionalFormatting sqref="W43:W44">
    <cfRule type="expression" dxfId="542" priority="6" stopIfTrue="1">
      <formula>$W$20=24</formula>
    </cfRule>
  </conditionalFormatting>
  <conditionalFormatting sqref="W45:W46">
    <cfRule type="expression" dxfId="541" priority="5" stopIfTrue="1">
      <formula>$W$20=25</formula>
    </cfRule>
  </conditionalFormatting>
  <conditionalFormatting sqref="W47">
    <cfRule type="expression" dxfId="540" priority="4" stopIfTrue="1">
      <formula>$W$20=27</formula>
    </cfRule>
  </conditionalFormatting>
  <conditionalFormatting sqref="W49:W50">
    <cfRule type="expression" dxfId="539" priority="25" stopIfTrue="1">
      <formula>$W$20=24</formula>
    </cfRule>
  </conditionalFormatting>
  <conditionalFormatting sqref="W51:W52">
    <cfRule type="expression" dxfId="538" priority="26" stopIfTrue="1">
      <formula>$W$20=25</formula>
    </cfRule>
  </conditionalFormatting>
  <conditionalFormatting sqref="W53:W54">
    <cfRule type="expression" dxfId="537" priority="27" stopIfTrue="1">
      <formula>$W$20=26</formula>
    </cfRule>
  </conditionalFormatting>
  <conditionalFormatting sqref="W55">
    <cfRule type="expression" dxfId="536" priority="28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7">
    <tabColor rgb="FFFFFF99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221</v>
      </c>
      <c r="B1" s="24"/>
      <c r="C1" s="24"/>
      <c r="D1" s="24"/>
      <c r="G1" s="26"/>
      <c r="H1" s="26"/>
      <c r="I1" s="27">
        <v>46</v>
      </c>
      <c r="K1" s="23" t="str">
        <f>A1</f>
        <v>第１章基準項目／板倉区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50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筒方浄水場浄水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6.3</v>
      </c>
      <c r="E5" s="38"/>
      <c r="F5" s="38"/>
      <c r="G5" s="38">
        <v>18.600000000000001</v>
      </c>
      <c r="H5" s="38"/>
      <c r="I5" s="39"/>
      <c r="J5" s="174"/>
      <c r="K5" s="8" t="s">
        <v>115</v>
      </c>
      <c r="L5" s="40">
        <v>17.8</v>
      </c>
      <c r="M5" s="38"/>
      <c r="N5" s="38"/>
      <c r="O5" s="38">
        <v>5.9</v>
      </c>
      <c r="P5" s="38"/>
      <c r="Q5" s="41"/>
      <c r="R5" s="40">
        <f>MAX(D5:I5,L5:Q5)</f>
        <v>18.600000000000001</v>
      </c>
      <c r="S5" s="38">
        <f>MIN(D5:I5,L5:Q5)</f>
        <v>5.9</v>
      </c>
      <c r="T5" s="38">
        <f>AVERAGE(D5:I5,L5:Q5)</f>
        <v>12.15</v>
      </c>
      <c r="U5" s="36">
        <f>COUNTA(D5:I5,L5:Q5)</f>
        <v>4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/>
      <c r="F6" s="45"/>
      <c r="G6" s="45">
        <v>0</v>
      </c>
      <c r="H6" s="45"/>
      <c r="I6" s="46"/>
      <c r="J6" s="174"/>
      <c r="K6" s="10">
        <v>1</v>
      </c>
      <c r="L6" s="47">
        <v>0</v>
      </c>
      <c r="M6" s="45"/>
      <c r="N6" s="45"/>
      <c r="O6" s="45">
        <v>0</v>
      </c>
      <c r="P6" s="45"/>
      <c r="Q6" s="48"/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>COUNTA(D6:I6,L6:Q6)</f>
        <v>4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/>
      <c r="F7" s="52"/>
      <c r="G7" s="52" t="s">
        <v>257</v>
      </c>
      <c r="H7" s="52"/>
      <c r="I7" s="53"/>
      <c r="J7" s="175"/>
      <c r="K7" s="11">
        <v>2</v>
      </c>
      <c r="L7" s="54" t="s">
        <v>257</v>
      </c>
      <c r="M7" s="52"/>
      <c r="N7" s="52"/>
      <c r="O7" s="52" t="s">
        <v>257</v>
      </c>
      <c r="P7" s="52"/>
      <c r="Q7" s="55"/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4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402</v>
      </c>
      <c r="E8" s="52"/>
      <c r="F8" s="52"/>
      <c r="G8" s="52" t="s">
        <v>402</v>
      </c>
      <c r="H8" s="52"/>
      <c r="I8" s="53"/>
      <c r="J8" s="176"/>
      <c r="K8" s="11">
        <v>3</v>
      </c>
      <c r="L8" s="54" t="s">
        <v>402</v>
      </c>
      <c r="M8" s="52"/>
      <c r="N8" s="52"/>
      <c r="O8" s="52" t="s">
        <v>402</v>
      </c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4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403</v>
      </c>
      <c r="E9" s="52"/>
      <c r="F9" s="52"/>
      <c r="G9" s="52" t="s">
        <v>403</v>
      </c>
      <c r="H9" s="52"/>
      <c r="I9" s="53"/>
      <c r="J9" s="177"/>
      <c r="K9" s="11">
        <v>4</v>
      </c>
      <c r="L9" s="54" t="s">
        <v>403</v>
      </c>
      <c r="M9" s="52"/>
      <c r="N9" s="52"/>
      <c r="O9" s="52" t="s">
        <v>403</v>
      </c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4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390</v>
      </c>
      <c r="E10" s="58"/>
      <c r="F10" s="58"/>
      <c r="G10" s="58" t="s">
        <v>390</v>
      </c>
      <c r="H10" s="58"/>
      <c r="I10" s="36"/>
      <c r="J10" s="176"/>
      <c r="K10" s="8">
        <v>5</v>
      </c>
      <c r="L10" s="59" t="s">
        <v>390</v>
      </c>
      <c r="M10" s="58"/>
      <c r="N10" s="58"/>
      <c r="O10" s="58" t="s">
        <v>390</v>
      </c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4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390</v>
      </c>
      <c r="E11" s="45"/>
      <c r="F11" s="45"/>
      <c r="G11" s="45" t="s">
        <v>390</v>
      </c>
      <c r="H11" s="45"/>
      <c r="I11" s="46"/>
      <c r="J11" s="176"/>
      <c r="K11" s="10">
        <v>6</v>
      </c>
      <c r="L11" s="47" t="s">
        <v>390</v>
      </c>
      <c r="M11" s="45"/>
      <c r="N11" s="45"/>
      <c r="O11" s="45" t="s">
        <v>390</v>
      </c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4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390</v>
      </c>
      <c r="E12" s="52"/>
      <c r="F12" s="52"/>
      <c r="G12" s="52" t="s">
        <v>390</v>
      </c>
      <c r="H12" s="52"/>
      <c r="I12" s="53"/>
      <c r="J12" s="176"/>
      <c r="K12" s="11">
        <v>7</v>
      </c>
      <c r="L12" s="54" t="s">
        <v>390</v>
      </c>
      <c r="M12" s="52"/>
      <c r="N12" s="52"/>
      <c r="O12" s="52" t="s">
        <v>390</v>
      </c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4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400</v>
      </c>
      <c r="E13" s="52"/>
      <c r="F13" s="52"/>
      <c r="G13" s="52" t="s">
        <v>400</v>
      </c>
      <c r="H13" s="52"/>
      <c r="I13" s="53"/>
      <c r="J13" s="176"/>
      <c r="K13" s="11">
        <v>8</v>
      </c>
      <c r="L13" s="54" t="s">
        <v>400</v>
      </c>
      <c r="M13" s="52"/>
      <c r="N13" s="52"/>
      <c r="O13" s="52" t="s">
        <v>400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 t="s">
        <v>244</v>
      </c>
      <c r="H14" s="52"/>
      <c r="I14" s="53"/>
      <c r="J14" s="176"/>
      <c r="K14" s="11">
        <v>9</v>
      </c>
      <c r="L14" s="54" t="s">
        <v>244</v>
      </c>
      <c r="M14" s="52"/>
      <c r="N14" s="52"/>
      <c r="O14" s="52" t="s">
        <v>244</v>
      </c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4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0.5</v>
      </c>
      <c r="E16" s="45"/>
      <c r="F16" s="45"/>
      <c r="G16" s="45">
        <v>0.5</v>
      </c>
      <c r="H16" s="45"/>
      <c r="I16" s="46"/>
      <c r="J16" s="178"/>
      <c r="K16" s="10">
        <v>11</v>
      </c>
      <c r="L16" s="47">
        <v>0.5</v>
      </c>
      <c r="M16" s="45"/>
      <c r="N16" s="45"/>
      <c r="O16" s="45">
        <v>0.5</v>
      </c>
      <c r="P16" s="45"/>
      <c r="Q16" s="48"/>
      <c r="R16" s="47">
        <v>0.5</v>
      </c>
      <c r="S16" s="45">
        <v>0.5</v>
      </c>
      <c r="T16" s="82">
        <v>0.5</v>
      </c>
      <c r="U16" s="46">
        <f t="shared" si="0"/>
        <v>4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371</v>
      </c>
      <c r="E17" s="52"/>
      <c r="F17" s="52"/>
      <c r="G17" s="52" t="s">
        <v>371</v>
      </c>
      <c r="H17" s="52"/>
      <c r="I17" s="53"/>
      <c r="J17" s="179"/>
      <c r="K17" s="11">
        <v>12</v>
      </c>
      <c r="L17" s="54" t="s">
        <v>371</v>
      </c>
      <c r="M17" s="52"/>
      <c r="N17" s="52"/>
      <c r="O17" s="52" t="s">
        <v>371</v>
      </c>
      <c r="P17" s="52"/>
      <c r="Q17" s="55"/>
      <c r="R17" s="54" t="s">
        <v>251</v>
      </c>
      <c r="S17" s="52" t="s">
        <v>251</v>
      </c>
      <c r="T17" s="52" t="s">
        <v>251</v>
      </c>
      <c r="U17" s="53">
        <f t="shared" si="0"/>
        <v>4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406</v>
      </c>
      <c r="E18" s="52"/>
      <c r="F18" s="52"/>
      <c r="G18" s="52" t="s">
        <v>406</v>
      </c>
      <c r="H18" s="52"/>
      <c r="I18" s="53"/>
      <c r="J18" s="178"/>
      <c r="K18" s="11">
        <v>13</v>
      </c>
      <c r="L18" s="54" t="s">
        <v>406</v>
      </c>
      <c r="M18" s="52"/>
      <c r="N18" s="52"/>
      <c r="O18" s="52" t="s">
        <v>406</v>
      </c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4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 t="s">
        <v>246</v>
      </c>
      <c r="H19" s="52"/>
      <c r="I19" s="53"/>
      <c r="J19" s="180"/>
      <c r="K19" s="11">
        <v>14</v>
      </c>
      <c r="L19" s="54" t="s">
        <v>246</v>
      </c>
      <c r="M19" s="52"/>
      <c r="N19" s="52"/>
      <c r="O19" s="52" t="s">
        <v>246</v>
      </c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4</v>
      </c>
      <c r="W19" s="319"/>
    </row>
    <row r="20" spans="1:23" ht="14.25" customHeight="1" thickBot="1">
      <c r="A20" s="8">
        <v>15</v>
      </c>
      <c r="B20" s="35" t="s">
        <v>84</v>
      </c>
      <c r="C20" s="56" t="s">
        <v>131</v>
      </c>
      <c r="D20" s="57" t="s">
        <v>407</v>
      </c>
      <c r="E20" s="58"/>
      <c r="F20" s="58"/>
      <c r="G20" s="58" t="s">
        <v>407</v>
      </c>
      <c r="H20" s="58"/>
      <c r="I20" s="36"/>
      <c r="J20" s="176"/>
      <c r="K20" s="8">
        <v>15</v>
      </c>
      <c r="L20" s="59" t="s">
        <v>407</v>
      </c>
      <c r="M20" s="58"/>
      <c r="N20" s="58"/>
      <c r="O20" s="58" t="s">
        <v>407</v>
      </c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4</v>
      </c>
      <c r="W20" s="27">
        <v>18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409</v>
      </c>
      <c r="E21" s="45"/>
      <c r="F21" s="45"/>
      <c r="G21" s="45" t="s">
        <v>409</v>
      </c>
      <c r="H21" s="45"/>
      <c r="I21" s="46"/>
      <c r="J21" s="176"/>
      <c r="K21" s="10">
        <v>16</v>
      </c>
      <c r="L21" s="47" t="s">
        <v>409</v>
      </c>
      <c r="M21" s="45"/>
      <c r="N21" s="45"/>
      <c r="O21" s="45" t="s">
        <v>409</v>
      </c>
      <c r="P21" s="45"/>
      <c r="Q21" s="48"/>
      <c r="R21" s="210" t="s">
        <v>244</v>
      </c>
      <c r="S21" s="196" t="s">
        <v>244</v>
      </c>
      <c r="T21" s="196" t="s">
        <v>244</v>
      </c>
      <c r="U21" s="46">
        <f t="shared" si="0"/>
        <v>4</v>
      </c>
      <c r="W21" s="318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400</v>
      </c>
      <c r="E22" s="52"/>
      <c r="F22" s="52"/>
      <c r="G22" s="52" t="s">
        <v>400</v>
      </c>
      <c r="H22" s="52"/>
      <c r="I22" s="53"/>
      <c r="J22" s="176"/>
      <c r="K22" s="11">
        <v>17</v>
      </c>
      <c r="L22" s="54" t="s">
        <v>400</v>
      </c>
      <c r="M22" s="52"/>
      <c r="N22" s="52"/>
      <c r="O22" s="52" t="s">
        <v>400</v>
      </c>
      <c r="P22" s="52"/>
      <c r="Q22" s="55"/>
      <c r="R22" s="212" t="s">
        <v>253</v>
      </c>
      <c r="S22" s="185" t="s">
        <v>253</v>
      </c>
      <c r="T22" s="185" t="s">
        <v>253</v>
      </c>
      <c r="U22" s="53">
        <f t="shared" si="0"/>
        <v>4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390</v>
      </c>
      <c r="E23" s="52"/>
      <c r="F23" s="52"/>
      <c r="G23" s="52" t="s">
        <v>390</v>
      </c>
      <c r="H23" s="52"/>
      <c r="I23" s="53"/>
      <c r="J23" s="176"/>
      <c r="K23" s="11">
        <v>18</v>
      </c>
      <c r="L23" s="54" t="s">
        <v>390</v>
      </c>
      <c r="M23" s="52"/>
      <c r="N23" s="52"/>
      <c r="O23" s="52" t="s">
        <v>390</v>
      </c>
      <c r="P23" s="52"/>
      <c r="Q23" s="55"/>
      <c r="R23" s="212" t="s">
        <v>245</v>
      </c>
      <c r="S23" s="185" t="s">
        <v>245</v>
      </c>
      <c r="T23" s="185" t="s">
        <v>245</v>
      </c>
      <c r="U23" s="53">
        <f t="shared" si="0"/>
        <v>4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390</v>
      </c>
      <c r="E24" s="52"/>
      <c r="F24" s="52"/>
      <c r="G24" s="52" t="s">
        <v>390</v>
      </c>
      <c r="H24" s="52"/>
      <c r="I24" s="53"/>
      <c r="J24" s="176"/>
      <c r="K24" s="11">
        <v>19</v>
      </c>
      <c r="L24" s="54" t="s">
        <v>390</v>
      </c>
      <c r="M24" s="52"/>
      <c r="N24" s="52"/>
      <c r="O24" s="52" t="s">
        <v>390</v>
      </c>
      <c r="P24" s="52"/>
      <c r="Q24" s="55"/>
      <c r="R24" s="212" t="s">
        <v>245</v>
      </c>
      <c r="S24" s="185" t="s">
        <v>245</v>
      </c>
      <c r="T24" s="185" t="s">
        <v>245</v>
      </c>
      <c r="U24" s="53">
        <f t="shared" si="0"/>
        <v>4</v>
      </c>
      <c r="W24" s="341" t="s">
        <v>287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390</v>
      </c>
      <c r="E25" s="58"/>
      <c r="F25" s="58"/>
      <c r="G25" s="58" t="s">
        <v>390</v>
      </c>
      <c r="H25" s="58"/>
      <c r="I25" s="36"/>
      <c r="J25" s="176"/>
      <c r="K25" s="8">
        <v>20</v>
      </c>
      <c r="L25" s="59" t="s">
        <v>390</v>
      </c>
      <c r="M25" s="58"/>
      <c r="N25" s="58"/>
      <c r="O25" s="58" t="s">
        <v>390</v>
      </c>
      <c r="P25" s="58"/>
      <c r="Q25" s="60"/>
      <c r="R25" s="214" t="s">
        <v>245</v>
      </c>
      <c r="S25" s="199" t="s">
        <v>245</v>
      </c>
      <c r="T25" s="199" t="s">
        <v>245</v>
      </c>
      <c r="U25" s="36">
        <f t="shared" si="0"/>
        <v>4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>
        <v>0.08</v>
      </c>
      <c r="H26" s="45"/>
      <c r="I26" s="46"/>
      <c r="J26" s="179"/>
      <c r="K26" s="10">
        <v>21</v>
      </c>
      <c r="L26" s="47">
        <v>0.11</v>
      </c>
      <c r="M26" s="45"/>
      <c r="N26" s="45"/>
      <c r="O26" s="45" t="s">
        <v>258</v>
      </c>
      <c r="P26" s="45"/>
      <c r="Q26" s="48"/>
      <c r="R26" s="210">
        <v>0.11</v>
      </c>
      <c r="S26" s="196" t="s">
        <v>258</v>
      </c>
      <c r="T26" s="282" t="s">
        <v>258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54" t="s">
        <v>253</v>
      </c>
      <c r="M27" s="52"/>
      <c r="N27" s="52"/>
      <c r="O27" s="52" t="s">
        <v>253</v>
      </c>
      <c r="P27" s="52"/>
      <c r="Q27" s="55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 t="s">
        <v>245</v>
      </c>
      <c r="E28" s="52"/>
      <c r="F28" s="52"/>
      <c r="G28" s="52" t="s">
        <v>245</v>
      </c>
      <c r="H28" s="52"/>
      <c r="I28" s="53"/>
      <c r="J28" s="176"/>
      <c r="K28" s="11">
        <v>23</v>
      </c>
      <c r="L28" s="54" t="s">
        <v>245</v>
      </c>
      <c r="M28" s="52"/>
      <c r="N28" s="52"/>
      <c r="O28" s="52" t="s">
        <v>245</v>
      </c>
      <c r="P28" s="52"/>
      <c r="Q28" s="55"/>
      <c r="R28" s="212" t="s">
        <v>245</v>
      </c>
      <c r="S28" s="185" t="s">
        <v>245</v>
      </c>
      <c r="T28" s="185" t="s">
        <v>245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76"/>
      <c r="K29" s="11">
        <v>24</v>
      </c>
      <c r="L29" s="54" t="s">
        <v>259</v>
      </c>
      <c r="M29" s="52"/>
      <c r="N29" s="52"/>
      <c r="O29" s="52" t="s">
        <v>259</v>
      </c>
      <c r="P29" s="52"/>
      <c r="Q29" s="55"/>
      <c r="R29" s="212" t="s">
        <v>259</v>
      </c>
      <c r="S29" s="185" t="s">
        <v>259</v>
      </c>
      <c r="T29" s="185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 t="s">
        <v>245</v>
      </c>
      <c r="E30" s="58"/>
      <c r="F30" s="58"/>
      <c r="G30" s="58">
        <v>2E-3</v>
      </c>
      <c r="H30" s="58"/>
      <c r="I30" s="36"/>
      <c r="J30" s="176"/>
      <c r="K30" s="8">
        <v>25</v>
      </c>
      <c r="L30" s="59">
        <v>2E-3</v>
      </c>
      <c r="M30" s="58"/>
      <c r="N30" s="58"/>
      <c r="O30" s="58">
        <v>1E-3</v>
      </c>
      <c r="P30" s="58"/>
      <c r="Q30" s="60"/>
      <c r="R30" s="214">
        <v>2E-3</v>
      </c>
      <c r="S30" s="199" t="s">
        <v>245</v>
      </c>
      <c r="T30" s="195">
        <v>1.25E-3</v>
      </c>
      <c r="U30" s="36">
        <f t="shared" si="0"/>
        <v>4</v>
      </c>
      <c r="W30" s="318" t="s">
        <v>272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47" t="s">
        <v>245</v>
      </c>
      <c r="M31" s="45"/>
      <c r="N31" s="45"/>
      <c r="O31" s="45" t="s">
        <v>245</v>
      </c>
      <c r="P31" s="45"/>
      <c r="Q31" s="48"/>
      <c r="R31" s="210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 t="s">
        <v>245</v>
      </c>
      <c r="E32" s="52"/>
      <c r="F32" s="52"/>
      <c r="G32" s="52">
        <v>2E-3</v>
      </c>
      <c r="H32" s="52"/>
      <c r="I32" s="53"/>
      <c r="J32" s="176"/>
      <c r="K32" s="11">
        <v>27</v>
      </c>
      <c r="L32" s="54">
        <v>2E-3</v>
      </c>
      <c r="M32" s="52"/>
      <c r="N32" s="52"/>
      <c r="O32" s="52">
        <v>1E-3</v>
      </c>
      <c r="P32" s="52"/>
      <c r="Q32" s="55"/>
      <c r="R32" s="212">
        <v>2E-3</v>
      </c>
      <c r="S32" s="185" t="s">
        <v>245</v>
      </c>
      <c r="T32" s="194">
        <v>1.25E-3</v>
      </c>
      <c r="U32" s="53">
        <f t="shared" si="0"/>
        <v>4</v>
      </c>
      <c r="W32" s="318" t="s">
        <v>274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79"/>
      <c r="K33" s="11">
        <v>28</v>
      </c>
      <c r="L33" s="54" t="s">
        <v>259</v>
      </c>
      <c r="M33" s="52"/>
      <c r="N33" s="52"/>
      <c r="O33" s="52" t="s">
        <v>259</v>
      </c>
      <c r="P33" s="52"/>
      <c r="Q33" s="55"/>
      <c r="R33" s="212" t="s">
        <v>259</v>
      </c>
      <c r="S33" s="185" t="s">
        <v>259</v>
      </c>
      <c r="T33" s="185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 t="s">
        <v>245</v>
      </c>
      <c r="E34" s="52"/>
      <c r="F34" s="52"/>
      <c r="G34" s="52" t="s">
        <v>245</v>
      </c>
      <c r="H34" s="52"/>
      <c r="I34" s="53"/>
      <c r="J34" s="176"/>
      <c r="K34" s="11">
        <v>29</v>
      </c>
      <c r="L34" s="54" t="s">
        <v>245</v>
      </c>
      <c r="M34" s="52"/>
      <c r="N34" s="52"/>
      <c r="O34" s="52" t="s">
        <v>245</v>
      </c>
      <c r="P34" s="52"/>
      <c r="Q34" s="55"/>
      <c r="R34" s="212" t="s">
        <v>245</v>
      </c>
      <c r="S34" s="185" t="s">
        <v>245</v>
      </c>
      <c r="T34" s="185" t="s">
        <v>245</v>
      </c>
      <c r="U34" s="53">
        <f t="shared" si="0"/>
        <v>4</v>
      </c>
      <c r="W34" s="337" t="s">
        <v>273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76"/>
      <c r="K35" s="8">
        <v>30</v>
      </c>
      <c r="L35" s="59" t="s">
        <v>245</v>
      </c>
      <c r="M35" s="58"/>
      <c r="N35" s="58"/>
      <c r="O35" s="58" t="s">
        <v>245</v>
      </c>
      <c r="P35" s="58"/>
      <c r="Q35" s="60"/>
      <c r="R35" s="214" t="s">
        <v>245</v>
      </c>
      <c r="S35" s="199" t="s">
        <v>245</v>
      </c>
      <c r="T35" s="199" t="s">
        <v>245</v>
      </c>
      <c r="U35" s="36">
        <f t="shared" si="0"/>
        <v>4</v>
      </c>
      <c r="W35" s="328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47" t="s">
        <v>260</v>
      </c>
      <c r="M36" s="45"/>
      <c r="N36" s="45"/>
      <c r="O36" s="45" t="s">
        <v>260</v>
      </c>
      <c r="P36" s="45"/>
      <c r="Q36" s="48"/>
      <c r="R36" s="210" t="s">
        <v>260</v>
      </c>
      <c r="S36" s="196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411</v>
      </c>
      <c r="E37" s="52"/>
      <c r="F37" s="52"/>
      <c r="G37" s="52" t="s">
        <v>411</v>
      </c>
      <c r="H37" s="52"/>
      <c r="I37" s="53"/>
      <c r="J37" s="179"/>
      <c r="K37" s="11">
        <v>32</v>
      </c>
      <c r="L37" s="54" t="s">
        <v>411</v>
      </c>
      <c r="M37" s="52"/>
      <c r="N37" s="52"/>
      <c r="O37" s="52" t="s">
        <v>411</v>
      </c>
      <c r="P37" s="52"/>
      <c r="Q37" s="55"/>
      <c r="R37" s="212" t="s">
        <v>254</v>
      </c>
      <c r="S37" s="185" t="s">
        <v>254</v>
      </c>
      <c r="T37" s="185" t="s">
        <v>254</v>
      </c>
      <c r="U37" s="53">
        <f t="shared" si="0"/>
        <v>4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412</v>
      </c>
      <c r="E38" s="52"/>
      <c r="F38" s="52"/>
      <c r="G38" s="52" t="s">
        <v>412</v>
      </c>
      <c r="H38" s="52"/>
      <c r="I38" s="53"/>
      <c r="J38" s="179"/>
      <c r="K38" s="11">
        <v>33</v>
      </c>
      <c r="L38" s="54" t="s">
        <v>412</v>
      </c>
      <c r="M38" s="52"/>
      <c r="N38" s="52"/>
      <c r="O38" s="52" t="s">
        <v>412</v>
      </c>
      <c r="P38" s="52"/>
      <c r="Q38" s="55"/>
      <c r="R38" s="212" t="s">
        <v>255</v>
      </c>
      <c r="S38" s="185" t="s">
        <v>255</v>
      </c>
      <c r="T38" s="185" t="s">
        <v>255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79"/>
      <c r="K39" s="11">
        <v>34</v>
      </c>
      <c r="L39" s="54" t="s">
        <v>261</v>
      </c>
      <c r="M39" s="52"/>
      <c r="N39" s="52"/>
      <c r="O39" s="52" t="s">
        <v>261</v>
      </c>
      <c r="P39" s="52"/>
      <c r="Q39" s="55"/>
      <c r="R39" s="54" t="s">
        <v>261</v>
      </c>
      <c r="S39" s="52" t="s">
        <v>261</v>
      </c>
      <c r="T39" s="52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411</v>
      </c>
      <c r="E40" s="58"/>
      <c r="F40" s="58"/>
      <c r="G40" s="58" t="s">
        <v>411</v>
      </c>
      <c r="H40" s="58"/>
      <c r="I40" s="36"/>
      <c r="J40" s="179"/>
      <c r="K40" s="8">
        <v>35</v>
      </c>
      <c r="L40" s="59" t="s">
        <v>411</v>
      </c>
      <c r="M40" s="58"/>
      <c r="N40" s="58"/>
      <c r="O40" s="58" t="s">
        <v>411</v>
      </c>
      <c r="P40" s="58"/>
      <c r="Q40" s="60"/>
      <c r="R40" s="59" t="s">
        <v>254</v>
      </c>
      <c r="S40" s="58" t="s">
        <v>254</v>
      </c>
      <c r="T40" s="58" t="s">
        <v>254</v>
      </c>
      <c r="U40" s="36">
        <f>COUNTA(D40:I40,L40:Q40)</f>
        <v>4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146">
        <v>5</v>
      </c>
      <c r="E41" s="108"/>
      <c r="F41" s="108"/>
      <c r="G41" s="108">
        <v>5</v>
      </c>
      <c r="H41" s="87"/>
      <c r="I41" s="46"/>
      <c r="J41" s="178"/>
      <c r="K41" s="10">
        <v>36</v>
      </c>
      <c r="L41" s="127">
        <v>5</v>
      </c>
      <c r="M41" s="108"/>
      <c r="N41" s="108"/>
      <c r="O41" s="108">
        <v>6</v>
      </c>
      <c r="P41" s="45"/>
      <c r="Q41" s="48"/>
      <c r="R41" s="47">
        <f>MAX(D41:I41,L41:Q41)</f>
        <v>6</v>
      </c>
      <c r="S41" s="45">
        <f>MIN(D41:I41,L41:Q41)</f>
        <v>5</v>
      </c>
      <c r="T41" s="108">
        <f>AVERAGE(D41:I41,L41:Q41)</f>
        <v>5.25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407</v>
      </c>
      <c r="E42" s="52"/>
      <c r="F42" s="52"/>
      <c r="G42" s="52" t="s">
        <v>407</v>
      </c>
      <c r="H42" s="52"/>
      <c r="I42" s="53"/>
      <c r="J42" s="176"/>
      <c r="K42" s="11">
        <v>37</v>
      </c>
      <c r="L42" s="54" t="s">
        <v>407</v>
      </c>
      <c r="M42" s="52"/>
      <c r="N42" s="52"/>
      <c r="O42" s="52" t="s">
        <v>407</v>
      </c>
      <c r="P42" s="52"/>
      <c r="Q42" s="55"/>
      <c r="R42" s="54" t="s">
        <v>250</v>
      </c>
      <c r="S42" s="52" t="s">
        <v>250</v>
      </c>
      <c r="T42" s="52" t="s">
        <v>250</v>
      </c>
      <c r="U42" s="53">
        <f t="shared" si="0"/>
        <v>4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51">
        <v>4.5</v>
      </c>
      <c r="E43" s="52"/>
      <c r="F43" s="52"/>
      <c r="G43" s="52">
        <v>4.5</v>
      </c>
      <c r="H43" s="52"/>
      <c r="I43" s="53"/>
      <c r="J43" s="178"/>
      <c r="K43" s="11">
        <v>38</v>
      </c>
      <c r="L43" s="54">
        <v>4.5999999999999996</v>
      </c>
      <c r="M43" s="52"/>
      <c r="N43" s="52"/>
      <c r="O43" s="52">
        <v>4.3</v>
      </c>
      <c r="P43" s="52"/>
      <c r="Q43" s="55"/>
      <c r="R43" s="117">
        <f>MAX(D43:I43,L43:Q43)</f>
        <v>4.5999999999999996</v>
      </c>
      <c r="S43" s="86">
        <f>MIN(D43:I43,L43:Q43)</f>
        <v>4.3</v>
      </c>
      <c r="T43" s="86">
        <f>AVERAGE(D43:I43,L43:Q43)</f>
        <v>4.4749999999999996</v>
      </c>
      <c r="U43" s="53">
        <f t="shared" si="0"/>
        <v>4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26</v>
      </c>
      <c r="E44" s="52"/>
      <c r="F44" s="52"/>
      <c r="G44" s="52">
        <v>24</v>
      </c>
      <c r="H44" s="52"/>
      <c r="I44" s="53"/>
      <c r="J44" s="178"/>
      <c r="K44" s="11">
        <v>39</v>
      </c>
      <c r="L44" s="54">
        <v>30</v>
      </c>
      <c r="M44" s="52"/>
      <c r="N44" s="52"/>
      <c r="O44" s="52">
        <v>31</v>
      </c>
      <c r="P44" s="52"/>
      <c r="Q44" s="55"/>
      <c r="R44" s="121">
        <f t="shared" ref="R44:R45" si="1">MAX(D44:I44,L44:Q44)</f>
        <v>31</v>
      </c>
      <c r="S44" s="96">
        <f t="shared" ref="S44:S45" si="2">MIN(D44:I44,L44:Q44)</f>
        <v>24</v>
      </c>
      <c r="T44" s="96">
        <f t="shared" ref="T44:T45" si="3">AVERAGE(D44:I44,L44:Q44)</f>
        <v>27.75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64</v>
      </c>
      <c r="E45" s="58"/>
      <c r="F45" s="58"/>
      <c r="G45" s="58">
        <v>78</v>
      </c>
      <c r="H45" s="58"/>
      <c r="I45" s="36"/>
      <c r="J45" s="174"/>
      <c r="K45" s="8">
        <v>40</v>
      </c>
      <c r="L45" s="59">
        <v>67</v>
      </c>
      <c r="M45" s="58"/>
      <c r="N45" s="58"/>
      <c r="O45" s="58">
        <v>77</v>
      </c>
      <c r="P45" s="58"/>
      <c r="Q45" s="60"/>
      <c r="R45" s="122">
        <f t="shared" si="1"/>
        <v>78</v>
      </c>
      <c r="S45" s="97">
        <f t="shared" si="2"/>
        <v>64</v>
      </c>
      <c r="T45" s="97">
        <f t="shared" si="3"/>
        <v>71.5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412</v>
      </c>
      <c r="E46" s="45"/>
      <c r="F46" s="45"/>
      <c r="G46" s="45" t="s">
        <v>412</v>
      </c>
      <c r="H46" s="45"/>
      <c r="I46" s="46"/>
      <c r="J46" s="179"/>
      <c r="K46" s="10">
        <v>41</v>
      </c>
      <c r="L46" s="47" t="s">
        <v>412</v>
      </c>
      <c r="M46" s="45"/>
      <c r="N46" s="45"/>
      <c r="O46" s="45" t="s">
        <v>412</v>
      </c>
      <c r="P46" s="45"/>
      <c r="Q46" s="48"/>
      <c r="R46" s="47" t="s">
        <v>255</v>
      </c>
      <c r="S46" s="45" t="s">
        <v>255</v>
      </c>
      <c r="T46" s="45" t="s">
        <v>255</v>
      </c>
      <c r="U46" s="46">
        <f t="shared" si="0"/>
        <v>4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1"/>
      <c r="K47" s="11">
        <v>42</v>
      </c>
      <c r="L47" s="54" t="s">
        <v>247</v>
      </c>
      <c r="M47" s="52"/>
      <c r="N47" s="52"/>
      <c r="O47" s="52" t="s">
        <v>247</v>
      </c>
      <c r="P47" s="52"/>
      <c r="Q47" s="55"/>
      <c r="R47" s="54" t="s">
        <v>247</v>
      </c>
      <c r="S47" s="52" t="s">
        <v>247</v>
      </c>
      <c r="T47" s="52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1"/>
      <c r="K48" s="11">
        <v>43</v>
      </c>
      <c r="L48" s="54" t="s">
        <v>247</v>
      </c>
      <c r="M48" s="52"/>
      <c r="N48" s="52"/>
      <c r="O48" s="52" t="s">
        <v>247</v>
      </c>
      <c r="P48" s="52"/>
      <c r="Q48" s="55"/>
      <c r="R48" s="54" t="s">
        <v>247</v>
      </c>
      <c r="S48" s="52" t="s">
        <v>247</v>
      </c>
      <c r="T48" s="52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400</v>
      </c>
      <c r="E49" s="52"/>
      <c r="F49" s="52"/>
      <c r="G49" s="52" t="s">
        <v>400</v>
      </c>
      <c r="H49" s="52"/>
      <c r="I49" s="53"/>
      <c r="J49" s="176"/>
      <c r="K49" s="11">
        <v>44</v>
      </c>
      <c r="L49" s="54" t="s">
        <v>400</v>
      </c>
      <c r="M49" s="52"/>
      <c r="N49" s="52"/>
      <c r="O49" s="52" t="s">
        <v>400</v>
      </c>
      <c r="P49" s="52"/>
      <c r="Q49" s="55"/>
      <c r="R49" s="54" t="s">
        <v>253</v>
      </c>
      <c r="S49" s="52" t="s">
        <v>253</v>
      </c>
      <c r="T49" s="52" t="s">
        <v>253</v>
      </c>
      <c r="U49" s="53">
        <f t="shared" si="0"/>
        <v>4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414</v>
      </c>
      <c r="E50" s="58"/>
      <c r="F50" s="58"/>
      <c r="G50" s="58" t="s">
        <v>414</v>
      </c>
      <c r="H50" s="58"/>
      <c r="I50" s="36"/>
      <c r="J50" s="180"/>
      <c r="K50" s="8">
        <v>45</v>
      </c>
      <c r="L50" s="59" t="s">
        <v>414</v>
      </c>
      <c r="M50" s="58"/>
      <c r="N50" s="58"/>
      <c r="O50" s="58" t="s">
        <v>414</v>
      </c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4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0.1</v>
      </c>
      <c r="E51" s="45"/>
      <c r="F51" s="45"/>
      <c r="G51" s="45">
        <v>0.2</v>
      </c>
      <c r="H51" s="45"/>
      <c r="I51" s="46"/>
      <c r="J51" s="178"/>
      <c r="K51" s="10">
        <v>46</v>
      </c>
      <c r="L51" s="47">
        <v>0.2</v>
      </c>
      <c r="M51" s="45"/>
      <c r="N51" s="45"/>
      <c r="O51" s="45">
        <v>0.1</v>
      </c>
      <c r="P51" s="45"/>
      <c r="Q51" s="48"/>
      <c r="R51" s="47">
        <f>MAX(D51:I51,L51:Q51)</f>
        <v>0.2</v>
      </c>
      <c r="S51" s="45">
        <f>MIN(D51:I51,L51:Q51)</f>
        <v>0.1</v>
      </c>
      <c r="T51" s="87">
        <f>AVERAGE(D51:I51,L51:Q51)</f>
        <v>0.15</v>
      </c>
      <c r="U51" s="46">
        <f t="shared" si="0"/>
        <v>4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7.2</v>
      </c>
      <c r="E52" s="52"/>
      <c r="F52" s="52"/>
      <c r="G52" s="52">
        <v>7.3</v>
      </c>
      <c r="H52" s="52"/>
      <c r="I52" s="53"/>
      <c r="J52" s="178"/>
      <c r="K52" s="11">
        <v>47</v>
      </c>
      <c r="L52" s="54">
        <v>7.2</v>
      </c>
      <c r="M52" s="52"/>
      <c r="N52" s="52"/>
      <c r="O52" s="52">
        <v>7.3</v>
      </c>
      <c r="P52" s="52"/>
      <c r="Q52" s="55"/>
      <c r="R52" s="117">
        <f>MAX(D52:I52,L52:Q52)</f>
        <v>7.3</v>
      </c>
      <c r="S52" s="86">
        <f>MIN(D52:I52,L52:Q52)</f>
        <v>7.2</v>
      </c>
      <c r="T52" s="86">
        <f>AVERAGE(D52:I52,L52:Q52)</f>
        <v>7.25</v>
      </c>
      <c r="U52" s="53">
        <f t="shared" si="0"/>
        <v>4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574</v>
      </c>
      <c r="E53" s="52"/>
      <c r="F53" s="52"/>
      <c r="G53" s="52" t="s">
        <v>574</v>
      </c>
      <c r="H53" s="52"/>
      <c r="I53" s="53"/>
      <c r="J53" s="175"/>
      <c r="K53" s="105">
        <v>48</v>
      </c>
      <c r="L53" s="54" t="s">
        <v>574</v>
      </c>
      <c r="M53" s="52"/>
      <c r="N53" s="52"/>
      <c r="O53" s="52" t="s">
        <v>574</v>
      </c>
      <c r="P53" s="52"/>
      <c r="Q53" s="55"/>
      <c r="R53" s="54" t="s">
        <v>574</v>
      </c>
      <c r="S53" s="52" t="s">
        <v>574</v>
      </c>
      <c r="T53" s="52" t="s">
        <v>574</v>
      </c>
      <c r="U53" s="53">
        <f t="shared" si="0"/>
        <v>4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574</v>
      </c>
      <c r="E54" s="52"/>
      <c r="F54" s="52"/>
      <c r="G54" s="52" t="s">
        <v>574</v>
      </c>
      <c r="H54" s="52"/>
      <c r="I54" s="53"/>
      <c r="J54" s="175"/>
      <c r="K54" s="105">
        <v>49</v>
      </c>
      <c r="L54" s="54" t="s">
        <v>574</v>
      </c>
      <c r="M54" s="52"/>
      <c r="N54" s="52"/>
      <c r="O54" s="52" t="s">
        <v>574</v>
      </c>
      <c r="P54" s="52"/>
      <c r="Q54" s="55"/>
      <c r="R54" s="54" t="s">
        <v>574</v>
      </c>
      <c r="S54" s="52" t="s">
        <v>574</v>
      </c>
      <c r="T54" s="52" t="s">
        <v>574</v>
      </c>
      <c r="U54" s="53">
        <f t="shared" si="0"/>
        <v>4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/>
      <c r="F55" s="58"/>
      <c r="G55" s="58" t="s">
        <v>262</v>
      </c>
      <c r="H55" s="58"/>
      <c r="I55" s="36"/>
      <c r="J55" s="174"/>
      <c r="K55" s="8">
        <v>50</v>
      </c>
      <c r="L55" s="59" t="s">
        <v>262</v>
      </c>
      <c r="M55" s="58"/>
      <c r="N55" s="58"/>
      <c r="O55" s="58" t="s">
        <v>262</v>
      </c>
      <c r="P55" s="58"/>
      <c r="Q55" s="60"/>
      <c r="R55" s="59" t="s">
        <v>262</v>
      </c>
      <c r="S55" s="58" t="s">
        <v>262</v>
      </c>
      <c r="T55" s="58" t="s">
        <v>262</v>
      </c>
      <c r="U55" s="36">
        <f t="shared" si="0"/>
        <v>4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/>
      <c r="F56" s="69"/>
      <c r="G56" s="69" t="s">
        <v>252</v>
      </c>
      <c r="H56" s="69"/>
      <c r="I56" s="70"/>
      <c r="J56" s="178"/>
      <c r="K56" s="8">
        <v>51</v>
      </c>
      <c r="L56" s="59" t="s">
        <v>252</v>
      </c>
      <c r="M56" s="58"/>
      <c r="N56" s="58"/>
      <c r="O56" s="58" t="s">
        <v>252</v>
      </c>
      <c r="P56" s="58"/>
      <c r="Q56" s="60"/>
      <c r="R56" s="59" t="s">
        <v>252</v>
      </c>
      <c r="S56" s="58" t="s">
        <v>252</v>
      </c>
      <c r="T56" s="58" t="s">
        <v>252</v>
      </c>
      <c r="U56" s="36">
        <f t="shared" si="0"/>
        <v>4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535" priority="22" stopIfTrue="1">
      <formula>J9=1</formula>
    </cfRule>
  </conditionalFormatting>
  <conditionalFormatting sqref="W21">
    <cfRule type="expression" dxfId="534" priority="1" stopIfTrue="1">
      <formula>$W$20=17</formula>
    </cfRule>
  </conditionalFormatting>
  <conditionalFormatting sqref="W28:W35">
    <cfRule type="expression" dxfId="533" priority="2" stopIfTrue="1">
      <formula>$W$20=17</formula>
    </cfRule>
  </conditionalFormatting>
  <conditionalFormatting sqref="W36:W37">
    <cfRule type="expression" dxfId="532" priority="8" stopIfTrue="1">
      <formula>$W$20=22</formula>
    </cfRule>
  </conditionalFormatting>
  <conditionalFormatting sqref="W38:W39">
    <cfRule type="expression" dxfId="531" priority="3" stopIfTrue="1">
      <formula>$W$20=24</formula>
    </cfRule>
  </conditionalFormatting>
  <conditionalFormatting sqref="W40:W42">
    <cfRule type="expression" dxfId="530" priority="7" stopIfTrue="1">
      <formula>$W$20=23</formula>
    </cfRule>
  </conditionalFormatting>
  <conditionalFormatting sqref="W43:W44">
    <cfRule type="expression" dxfId="529" priority="6" stopIfTrue="1">
      <formula>$W$20=24</formula>
    </cfRule>
  </conditionalFormatting>
  <conditionalFormatting sqref="W45:W46">
    <cfRule type="expression" dxfId="528" priority="5" stopIfTrue="1">
      <formula>$W$20=25</formula>
    </cfRule>
  </conditionalFormatting>
  <conditionalFormatting sqref="W47">
    <cfRule type="expression" dxfId="527" priority="4" stopIfTrue="1">
      <formula>$W$20=27</formula>
    </cfRule>
  </conditionalFormatting>
  <conditionalFormatting sqref="W49:W50">
    <cfRule type="expression" dxfId="526" priority="25" stopIfTrue="1">
      <formula>$W$20=24</formula>
    </cfRule>
  </conditionalFormatting>
  <conditionalFormatting sqref="W51:W52">
    <cfRule type="expression" dxfId="525" priority="26" stopIfTrue="1">
      <formula>$W$20=25</formula>
    </cfRule>
  </conditionalFormatting>
  <conditionalFormatting sqref="W53:W54">
    <cfRule type="expression" dxfId="524" priority="27" stopIfTrue="1">
      <formula>$W$20=26</formula>
    </cfRule>
  </conditionalFormatting>
  <conditionalFormatting sqref="W55">
    <cfRule type="expression" dxfId="523" priority="28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8">
    <tabColor rgb="FFFFFF99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217</v>
      </c>
      <c r="B1" s="24"/>
      <c r="C1" s="24"/>
      <c r="D1" s="24"/>
      <c r="G1" s="26"/>
      <c r="H1" s="26"/>
      <c r="I1" s="27">
        <v>27</v>
      </c>
      <c r="K1" s="23" t="str">
        <f>A1</f>
        <v>第１章基準項目／合併前の上越市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263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西ヶ窪地区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11.9</v>
      </c>
      <c r="E5" s="38">
        <v>17.899999999999999</v>
      </c>
      <c r="F5" s="38">
        <v>21.5</v>
      </c>
      <c r="G5" s="38">
        <v>25.5</v>
      </c>
      <c r="H5" s="38">
        <v>29.4</v>
      </c>
      <c r="I5" s="39">
        <v>28.4</v>
      </c>
      <c r="J5" s="174"/>
      <c r="K5" s="8" t="s">
        <v>115</v>
      </c>
      <c r="L5" s="40">
        <v>25.5</v>
      </c>
      <c r="M5" s="38">
        <v>17.399999999999999</v>
      </c>
      <c r="N5" s="38">
        <v>12.5</v>
      </c>
      <c r="O5" s="38">
        <v>6.4</v>
      </c>
      <c r="P5" s="38">
        <v>5</v>
      </c>
      <c r="Q5" s="41">
        <v>7.2</v>
      </c>
      <c r="R5" s="40">
        <f>MAX(D5:I5,L5:Q5)</f>
        <v>29.4</v>
      </c>
      <c r="S5" s="38">
        <f>MIN(D5:I5,L5:Q5)</f>
        <v>5</v>
      </c>
      <c r="T5" s="38">
        <f>AVERAGE(D5:I5,L5:Q5)</f>
        <v>17.383333333333333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1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1</v>
      </c>
      <c r="S6" s="45">
        <f>MIN(D6:I6,L6:Q6)</f>
        <v>0</v>
      </c>
      <c r="T6" s="108">
        <f>AVERAGE(D6:I6,L6:Q6)</f>
        <v>8.3333333333333329E-2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357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519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333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334</v>
      </c>
      <c r="E10" s="58"/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341</v>
      </c>
      <c r="E11" s="45"/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334</v>
      </c>
      <c r="E12" s="52"/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340</v>
      </c>
      <c r="E13" s="52"/>
      <c r="F13" s="52"/>
      <c r="G13" s="52" t="s">
        <v>340</v>
      </c>
      <c r="H13" s="52"/>
      <c r="I13" s="53"/>
      <c r="J13" s="176"/>
      <c r="K13" s="11">
        <v>8</v>
      </c>
      <c r="L13" s="54" t="s">
        <v>335</v>
      </c>
      <c r="M13" s="52"/>
      <c r="N13" s="52"/>
      <c r="O13" s="52" t="s">
        <v>340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0.2</v>
      </c>
      <c r="E16" s="45"/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45"/>
      <c r="Q16" s="48"/>
      <c r="R16" s="114">
        <v>0.2</v>
      </c>
      <c r="S16" s="113">
        <v>0.2</v>
      </c>
      <c r="T16" s="113">
        <v>0.2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343</v>
      </c>
      <c r="E17" s="52"/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52"/>
      <c r="Q17" s="55"/>
      <c r="R17" s="47" t="s">
        <v>251</v>
      </c>
      <c r="S17" s="45" t="s">
        <v>251</v>
      </c>
      <c r="T17" s="45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337</v>
      </c>
      <c r="E18" s="52"/>
      <c r="F18" s="52"/>
      <c r="G18" s="52"/>
      <c r="H18" s="52"/>
      <c r="I18" s="53"/>
      <c r="J18" s="178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80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344</v>
      </c>
      <c r="E20" s="58"/>
      <c r="F20" s="58"/>
      <c r="G20" s="58"/>
      <c r="H20" s="58"/>
      <c r="I20" s="36"/>
      <c r="J20" s="176"/>
      <c r="K20" s="8">
        <v>15</v>
      </c>
      <c r="L20" s="59"/>
      <c r="M20" s="58"/>
      <c r="N20" s="58"/>
      <c r="O20" s="58"/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1</v>
      </c>
      <c r="W20" s="27">
        <v>14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339</v>
      </c>
      <c r="E21" s="45"/>
      <c r="F21" s="45"/>
      <c r="G21" s="45"/>
      <c r="H21" s="45"/>
      <c r="I21" s="46"/>
      <c r="J21" s="176"/>
      <c r="K21" s="10">
        <v>16</v>
      </c>
      <c r="L21" s="47"/>
      <c r="M21" s="45"/>
      <c r="N21" s="45"/>
      <c r="O21" s="45"/>
      <c r="P21" s="45"/>
      <c r="Q21" s="48"/>
      <c r="R21" s="47" t="s">
        <v>244</v>
      </c>
      <c r="S21" s="45" t="s">
        <v>244</v>
      </c>
      <c r="T21" s="45" t="s">
        <v>244</v>
      </c>
      <c r="U21" s="46">
        <f t="shared" si="0"/>
        <v>1</v>
      </c>
      <c r="W21" s="327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340</v>
      </c>
      <c r="E22" s="52"/>
      <c r="F22" s="52"/>
      <c r="G22" s="52"/>
      <c r="H22" s="52"/>
      <c r="I22" s="53"/>
      <c r="J22" s="176"/>
      <c r="K22" s="11">
        <v>17</v>
      </c>
      <c r="L22" s="54"/>
      <c r="M22" s="52"/>
      <c r="N22" s="52"/>
      <c r="O22" s="52"/>
      <c r="P22" s="52"/>
      <c r="Q22" s="55"/>
      <c r="R22" s="54" t="s">
        <v>253</v>
      </c>
      <c r="S22" s="52" t="s">
        <v>253</v>
      </c>
      <c r="T22" s="52" t="s">
        <v>253</v>
      </c>
      <c r="U22" s="53">
        <f t="shared" si="0"/>
        <v>1</v>
      </c>
      <c r="W22" s="327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341</v>
      </c>
      <c r="E23" s="52"/>
      <c r="F23" s="52"/>
      <c r="G23" s="52"/>
      <c r="H23" s="52"/>
      <c r="I23" s="53"/>
      <c r="J23" s="176"/>
      <c r="K23" s="11">
        <v>18</v>
      </c>
      <c r="L23" s="54"/>
      <c r="M23" s="52"/>
      <c r="N23" s="52"/>
      <c r="O23" s="52"/>
      <c r="P23" s="52"/>
      <c r="Q23" s="55"/>
      <c r="R23" s="54" t="s">
        <v>245</v>
      </c>
      <c r="S23" s="52" t="s">
        <v>245</v>
      </c>
      <c r="T23" s="52" t="s">
        <v>245</v>
      </c>
      <c r="U23" s="53">
        <f t="shared" si="0"/>
        <v>1</v>
      </c>
      <c r="W23" s="328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341</v>
      </c>
      <c r="E24" s="52"/>
      <c r="F24" s="52"/>
      <c r="G24" s="52"/>
      <c r="H24" s="52"/>
      <c r="I24" s="53"/>
      <c r="J24" s="176"/>
      <c r="K24" s="11">
        <v>19</v>
      </c>
      <c r="L24" s="54"/>
      <c r="M24" s="52"/>
      <c r="N24" s="52"/>
      <c r="O24" s="52"/>
      <c r="P24" s="52"/>
      <c r="Q24" s="55"/>
      <c r="R24" s="54" t="s">
        <v>245</v>
      </c>
      <c r="S24" s="52" t="s">
        <v>245</v>
      </c>
      <c r="T24" s="52" t="s">
        <v>245</v>
      </c>
      <c r="U24" s="53">
        <f t="shared" si="0"/>
        <v>1</v>
      </c>
      <c r="W24" s="318" t="s">
        <v>286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334</v>
      </c>
      <c r="E25" s="58"/>
      <c r="F25" s="58"/>
      <c r="G25" s="58"/>
      <c r="H25" s="58"/>
      <c r="I25" s="36"/>
      <c r="J25" s="176"/>
      <c r="K25" s="8">
        <v>20</v>
      </c>
      <c r="L25" s="59"/>
      <c r="M25" s="58"/>
      <c r="N25" s="58"/>
      <c r="O25" s="58"/>
      <c r="P25" s="58"/>
      <c r="Q25" s="60"/>
      <c r="R25" s="59" t="s">
        <v>245</v>
      </c>
      <c r="S25" s="58" t="s">
        <v>245</v>
      </c>
      <c r="T25" s="58" t="s">
        <v>245</v>
      </c>
      <c r="U25" s="36">
        <f t="shared" si="0"/>
        <v>1</v>
      </c>
      <c r="W25" s="319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>
        <v>7.0000000000000007E-2</v>
      </c>
      <c r="H26" s="45"/>
      <c r="I26" s="46"/>
      <c r="J26" s="179"/>
      <c r="K26" s="10">
        <v>21</v>
      </c>
      <c r="L26" s="47">
        <v>0.21</v>
      </c>
      <c r="M26" s="45"/>
      <c r="N26" s="45"/>
      <c r="O26" s="45">
        <v>7.0000000000000007E-2</v>
      </c>
      <c r="P26" s="45"/>
      <c r="Q26" s="48"/>
      <c r="R26" s="47">
        <v>0.21</v>
      </c>
      <c r="S26" s="45" t="s">
        <v>258</v>
      </c>
      <c r="T26" s="192">
        <v>8.7499999999999994E-2</v>
      </c>
      <c r="U26" s="46">
        <f t="shared" si="0"/>
        <v>4</v>
      </c>
      <c r="W26" s="319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54" t="s">
        <v>253</v>
      </c>
      <c r="M27" s="52"/>
      <c r="N27" s="52"/>
      <c r="O27" s="52" t="s">
        <v>253</v>
      </c>
      <c r="P27" s="52"/>
      <c r="Q27" s="55"/>
      <c r="R27" s="54" t="s">
        <v>253</v>
      </c>
      <c r="S27" s="52" t="s">
        <v>253</v>
      </c>
      <c r="T27" s="185" t="s">
        <v>253</v>
      </c>
      <c r="U27" s="53">
        <f t="shared" si="0"/>
        <v>4</v>
      </c>
      <c r="W27" s="320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2E-3</v>
      </c>
      <c r="E28" s="52"/>
      <c r="F28" s="52"/>
      <c r="G28" s="52">
        <v>8.0000000000000002E-3</v>
      </c>
      <c r="H28" s="52"/>
      <c r="I28" s="53"/>
      <c r="J28" s="176"/>
      <c r="K28" s="11">
        <v>23</v>
      </c>
      <c r="L28" s="54">
        <v>1.2E-2</v>
      </c>
      <c r="M28" s="52"/>
      <c r="N28" s="52"/>
      <c r="O28" s="52" t="s">
        <v>245</v>
      </c>
      <c r="P28" s="52"/>
      <c r="Q28" s="55"/>
      <c r="R28" s="123">
        <v>1.2E-2</v>
      </c>
      <c r="S28" s="112" t="s">
        <v>245</v>
      </c>
      <c r="T28" s="193">
        <v>5.4999999999999997E-3</v>
      </c>
      <c r="U28" s="53">
        <f t="shared" si="0"/>
        <v>4</v>
      </c>
      <c r="W28" s="318" t="s">
        <v>267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>
        <v>4.0000000000000001E-3</v>
      </c>
      <c r="E29" s="52"/>
      <c r="F29" s="52"/>
      <c r="G29" s="52" t="s">
        <v>259</v>
      </c>
      <c r="H29" s="52"/>
      <c r="I29" s="53"/>
      <c r="J29" s="176"/>
      <c r="K29" s="11">
        <v>24</v>
      </c>
      <c r="L29" s="54" t="s">
        <v>259</v>
      </c>
      <c r="M29" s="52"/>
      <c r="N29" s="52"/>
      <c r="O29" s="52" t="s">
        <v>259</v>
      </c>
      <c r="P29" s="52"/>
      <c r="Q29" s="55"/>
      <c r="R29" s="54">
        <v>4.0000000000000001E-3</v>
      </c>
      <c r="S29" s="52" t="s">
        <v>259</v>
      </c>
      <c r="T29" s="194">
        <v>1E-3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3.0000000000000001E-3</v>
      </c>
      <c r="E30" s="58"/>
      <c r="F30" s="58"/>
      <c r="G30" s="58">
        <v>4.0000000000000001E-3</v>
      </c>
      <c r="H30" s="58"/>
      <c r="I30" s="36"/>
      <c r="J30" s="176"/>
      <c r="K30" s="8">
        <v>25</v>
      </c>
      <c r="L30" s="59">
        <v>3.0000000000000001E-3</v>
      </c>
      <c r="M30" s="58"/>
      <c r="N30" s="58"/>
      <c r="O30" s="58">
        <v>2E-3</v>
      </c>
      <c r="P30" s="58"/>
      <c r="Q30" s="60"/>
      <c r="R30" s="124">
        <f>MAX(D30:I30,L30:Q30)</f>
        <v>4.0000000000000001E-3</v>
      </c>
      <c r="S30" s="111">
        <f>MIN(D30:I30,L30:Q30)</f>
        <v>2E-3</v>
      </c>
      <c r="T30" s="195">
        <f>AVERAGE(D30:I30,L30:Q30)</f>
        <v>3.0000000000000001E-3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47" t="s">
        <v>245</v>
      </c>
      <c r="M31" s="45"/>
      <c r="N31" s="45"/>
      <c r="O31" s="45" t="s">
        <v>245</v>
      </c>
      <c r="P31" s="45"/>
      <c r="Q31" s="48"/>
      <c r="R31" s="47" t="s">
        <v>245</v>
      </c>
      <c r="S31" s="45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151">
        <v>8.9999999999999993E-3</v>
      </c>
      <c r="E32" s="52"/>
      <c r="F32" s="52"/>
      <c r="G32" s="52">
        <v>1.9E-2</v>
      </c>
      <c r="H32" s="52"/>
      <c r="I32" s="53"/>
      <c r="J32" s="176"/>
      <c r="K32" s="11">
        <v>27</v>
      </c>
      <c r="L32" s="120">
        <v>2.4E-2</v>
      </c>
      <c r="M32" s="52"/>
      <c r="N32" s="52"/>
      <c r="O32" s="52">
        <v>4.0000000000000001E-3</v>
      </c>
      <c r="P32" s="52"/>
      <c r="Q32" s="55"/>
      <c r="R32" s="123">
        <f>MAX(D32:I32,L32:Q32)</f>
        <v>2.4E-2</v>
      </c>
      <c r="S32" s="112">
        <f>MIN(D32:I32,L32:Q32)</f>
        <v>4.0000000000000001E-3</v>
      </c>
      <c r="T32" s="197">
        <f>AVERAGE(D32:I32,L32:Q32)</f>
        <v>1.3999999999999999E-2</v>
      </c>
      <c r="U32" s="53">
        <f t="shared" si="0"/>
        <v>4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>
        <v>3.0000000000000001E-3</v>
      </c>
      <c r="E33" s="52"/>
      <c r="F33" s="52"/>
      <c r="G33" s="52">
        <v>7.0000000000000001E-3</v>
      </c>
      <c r="H33" s="52"/>
      <c r="I33" s="53"/>
      <c r="J33" s="179"/>
      <c r="K33" s="11">
        <v>28</v>
      </c>
      <c r="L33" s="54" t="s">
        <v>259</v>
      </c>
      <c r="M33" s="52"/>
      <c r="N33" s="52"/>
      <c r="O33" s="52" t="s">
        <v>259</v>
      </c>
      <c r="P33" s="52"/>
      <c r="Q33" s="55"/>
      <c r="R33" s="120">
        <v>7.0000000000000001E-3</v>
      </c>
      <c r="S33" s="52" t="s">
        <v>259</v>
      </c>
      <c r="T33" s="198">
        <v>2.5000000000000001E-3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4.0000000000000001E-3</v>
      </c>
      <c r="E34" s="52"/>
      <c r="F34" s="52"/>
      <c r="G34" s="52">
        <v>7.0000000000000001E-3</v>
      </c>
      <c r="H34" s="52"/>
      <c r="I34" s="53"/>
      <c r="J34" s="176"/>
      <c r="K34" s="11">
        <v>29</v>
      </c>
      <c r="L34" s="120">
        <v>8.9999999999999993E-3</v>
      </c>
      <c r="M34" s="52"/>
      <c r="N34" s="52"/>
      <c r="O34" s="52">
        <v>2E-3</v>
      </c>
      <c r="P34" s="52"/>
      <c r="Q34" s="55"/>
      <c r="R34" s="123">
        <f>MAX(D34:I34,L34:Q34)</f>
        <v>8.9999999999999993E-3</v>
      </c>
      <c r="S34" s="112">
        <f>MIN(D34:I34,L34:Q34)</f>
        <v>2E-3</v>
      </c>
      <c r="T34" s="197">
        <f>AVERAGE(D34:I34,L34:Q34)</f>
        <v>5.4999999999999997E-3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76"/>
      <c r="K35" s="8">
        <v>30</v>
      </c>
      <c r="L35" s="59" t="s">
        <v>245</v>
      </c>
      <c r="M35" s="58"/>
      <c r="N35" s="58"/>
      <c r="O35" s="58" t="s">
        <v>245</v>
      </c>
      <c r="P35" s="58"/>
      <c r="Q35" s="60"/>
      <c r="R35" s="59" t="s">
        <v>245</v>
      </c>
      <c r="S35" s="58" t="s">
        <v>245</v>
      </c>
      <c r="T35" s="199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47" t="s">
        <v>260</v>
      </c>
      <c r="M36" s="45"/>
      <c r="N36" s="45"/>
      <c r="O36" s="45" t="s">
        <v>260</v>
      </c>
      <c r="P36" s="45"/>
      <c r="Q36" s="48"/>
      <c r="R36" s="47" t="s">
        <v>260</v>
      </c>
      <c r="S36" s="45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356</v>
      </c>
      <c r="E37" s="52"/>
      <c r="F37" s="52"/>
      <c r="G37" s="52"/>
      <c r="H37" s="52"/>
      <c r="I37" s="53"/>
      <c r="J37" s="179"/>
      <c r="K37" s="11">
        <v>32</v>
      </c>
      <c r="L37" s="54"/>
      <c r="M37" s="52"/>
      <c r="N37" s="52"/>
      <c r="O37" s="52"/>
      <c r="P37" s="52"/>
      <c r="Q37" s="55"/>
      <c r="R37" s="54" t="s">
        <v>254</v>
      </c>
      <c r="S37" s="52" t="s">
        <v>254</v>
      </c>
      <c r="T37" s="185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351</v>
      </c>
      <c r="E38" s="52"/>
      <c r="F38" s="52"/>
      <c r="G38" s="52" t="s">
        <v>351</v>
      </c>
      <c r="H38" s="52"/>
      <c r="I38" s="53"/>
      <c r="J38" s="179"/>
      <c r="K38" s="11">
        <v>33</v>
      </c>
      <c r="L38" s="54" t="s">
        <v>353</v>
      </c>
      <c r="M38" s="52"/>
      <c r="N38" s="52"/>
      <c r="O38" s="52" t="s">
        <v>351</v>
      </c>
      <c r="P38" s="52"/>
      <c r="Q38" s="55"/>
      <c r="R38" s="54" t="s">
        <v>255</v>
      </c>
      <c r="S38" s="52" t="s">
        <v>255</v>
      </c>
      <c r="T38" s="185" t="s">
        <v>255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79"/>
      <c r="K39" s="11">
        <v>34</v>
      </c>
      <c r="L39" s="54" t="s">
        <v>261</v>
      </c>
      <c r="M39" s="52"/>
      <c r="N39" s="52"/>
      <c r="O39" s="52" t="s">
        <v>261</v>
      </c>
      <c r="P39" s="52"/>
      <c r="Q39" s="55"/>
      <c r="R39" s="54" t="s">
        <v>261</v>
      </c>
      <c r="S39" s="52" t="s">
        <v>261</v>
      </c>
      <c r="T39" s="185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345</v>
      </c>
      <c r="E40" s="58"/>
      <c r="F40" s="58"/>
      <c r="G40" s="58"/>
      <c r="H40" s="58"/>
      <c r="I40" s="36"/>
      <c r="J40" s="179"/>
      <c r="K40" s="8">
        <v>35</v>
      </c>
      <c r="L40" s="59"/>
      <c r="M40" s="58"/>
      <c r="N40" s="58"/>
      <c r="O40" s="58"/>
      <c r="P40" s="58"/>
      <c r="Q40" s="60"/>
      <c r="R40" s="59" t="s">
        <v>254</v>
      </c>
      <c r="S40" s="58" t="s">
        <v>254</v>
      </c>
      <c r="T40" s="199" t="s">
        <v>254</v>
      </c>
      <c r="U40" s="36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7</v>
      </c>
      <c r="E41" s="45"/>
      <c r="F41" s="45"/>
      <c r="G41" s="45">
        <v>8</v>
      </c>
      <c r="H41" s="45"/>
      <c r="I41" s="46"/>
      <c r="J41" s="178"/>
      <c r="K41" s="10">
        <v>36</v>
      </c>
      <c r="L41" s="47">
        <v>8</v>
      </c>
      <c r="M41" s="45"/>
      <c r="N41" s="45"/>
      <c r="O41" s="45">
        <v>8</v>
      </c>
      <c r="P41" s="45"/>
      <c r="Q41" s="48"/>
      <c r="R41" s="127">
        <f>MAX(D41:I41,L41:Q41)</f>
        <v>8</v>
      </c>
      <c r="S41" s="108">
        <f>MIN(D41:I41,L41:Q41)</f>
        <v>7</v>
      </c>
      <c r="T41" s="200">
        <f>AVERAGE(D41:I41,L41:Q41)</f>
        <v>7.75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338</v>
      </c>
      <c r="E42" s="52"/>
      <c r="F42" s="52"/>
      <c r="G42" s="52"/>
      <c r="H42" s="52"/>
      <c r="I42" s="53"/>
      <c r="J42" s="176"/>
      <c r="K42" s="11">
        <v>37</v>
      </c>
      <c r="L42" s="54"/>
      <c r="M42" s="52"/>
      <c r="N42" s="52"/>
      <c r="O42" s="52"/>
      <c r="P42" s="52"/>
      <c r="Q42" s="55"/>
      <c r="R42" s="54" t="s">
        <v>250</v>
      </c>
      <c r="S42" s="52" t="s">
        <v>250</v>
      </c>
      <c r="T42" s="185" t="s">
        <v>250</v>
      </c>
      <c r="U42" s="53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11</v>
      </c>
      <c r="E43" s="86">
        <v>10</v>
      </c>
      <c r="F43" s="86">
        <v>10</v>
      </c>
      <c r="G43" s="86">
        <v>11</v>
      </c>
      <c r="H43" s="86">
        <v>10</v>
      </c>
      <c r="I43" s="144">
        <v>12</v>
      </c>
      <c r="J43" s="178"/>
      <c r="K43" s="11">
        <v>38</v>
      </c>
      <c r="L43" s="117">
        <v>11</v>
      </c>
      <c r="M43" s="86">
        <v>11</v>
      </c>
      <c r="N43" s="86">
        <v>11</v>
      </c>
      <c r="O43" s="86">
        <v>12</v>
      </c>
      <c r="P43" s="86">
        <v>12</v>
      </c>
      <c r="Q43" s="132">
        <v>15</v>
      </c>
      <c r="R43" s="126">
        <f>MAX(D43:I43,L43:Q43)</f>
        <v>15</v>
      </c>
      <c r="S43" s="87">
        <f>MIN(D43:I43,L43:Q43)</f>
        <v>10</v>
      </c>
      <c r="T43" s="201">
        <f>AVERAGE(D43:I43,L43:Q43)</f>
        <v>11.333333333333334</v>
      </c>
      <c r="U43" s="53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18</v>
      </c>
      <c r="E44" s="52"/>
      <c r="F44" s="52"/>
      <c r="G44" s="52">
        <v>23</v>
      </c>
      <c r="H44" s="52"/>
      <c r="I44" s="53"/>
      <c r="J44" s="178"/>
      <c r="K44" s="11">
        <v>39</v>
      </c>
      <c r="L44" s="54">
        <v>27</v>
      </c>
      <c r="M44" s="52"/>
      <c r="N44" s="52"/>
      <c r="O44" s="52">
        <v>24</v>
      </c>
      <c r="P44" s="52"/>
      <c r="Q44" s="55"/>
      <c r="R44" s="127">
        <f>MAX(D44:I44,L44:Q44)</f>
        <v>27</v>
      </c>
      <c r="S44" s="108">
        <f>MIN(D44:I44,L44:Q44)</f>
        <v>18</v>
      </c>
      <c r="T44" s="200">
        <f>AVERAGE(D44:I44,L44:Q44)</f>
        <v>23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57</v>
      </c>
      <c r="E45" s="58"/>
      <c r="F45" s="58"/>
      <c r="G45" s="58">
        <v>63</v>
      </c>
      <c r="H45" s="58"/>
      <c r="I45" s="36"/>
      <c r="J45" s="174"/>
      <c r="K45" s="8">
        <v>40</v>
      </c>
      <c r="L45" s="59">
        <v>75</v>
      </c>
      <c r="M45" s="58"/>
      <c r="N45" s="58"/>
      <c r="O45" s="58">
        <v>66</v>
      </c>
      <c r="P45" s="58"/>
      <c r="Q45" s="60"/>
      <c r="R45" s="122">
        <f>MAX(D45:I45,L45:Q45)</f>
        <v>75</v>
      </c>
      <c r="S45" s="97">
        <f>MIN(D45:I45,L45:Q45)</f>
        <v>57</v>
      </c>
      <c r="T45" s="202">
        <f>AVERAGE(D45:I45,L45:Q45)</f>
        <v>65.25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351</v>
      </c>
      <c r="E46" s="45"/>
      <c r="F46" s="45"/>
      <c r="G46" s="45"/>
      <c r="H46" s="45"/>
      <c r="I46" s="46"/>
      <c r="J46" s="179"/>
      <c r="K46" s="10">
        <v>41</v>
      </c>
      <c r="L46" s="47"/>
      <c r="M46" s="45"/>
      <c r="N46" s="45"/>
      <c r="O46" s="45"/>
      <c r="P46" s="45"/>
      <c r="Q46" s="48"/>
      <c r="R46" s="47" t="s">
        <v>255</v>
      </c>
      <c r="S46" s="45" t="s">
        <v>255</v>
      </c>
      <c r="T46" s="196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>
        <v>9.9999999999999995E-7</v>
      </c>
      <c r="G47" s="52">
        <v>9.9999999999999995E-7</v>
      </c>
      <c r="H47" s="52">
        <v>1.9999999999999999E-6</v>
      </c>
      <c r="I47" s="53">
        <v>9.9999999999999995E-7</v>
      </c>
      <c r="J47" s="181"/>
      <c r="K47" s="11">
        <v>42</v>
      </c>
      <c r="L47" s="54" t="s">
        <v>247</v>
      </c>
      <c r="M47" s="52"/>
      <c r="N47" s="52"/>
      <c r="O47" s="52" t="s">
        <v>247</v>
      </c>
      <c r="P47" s="52"/>
      <c r="Q47" s="55"/>
      <c r="R47" s="54">
        <v>1.9999999999999999E-6</v>
      </c>
      <c r="S47" s="52" t="s">
        <v>247</v>
      </c>
      <c r="T47" s="203" t="s">
        <v>247</v>
      </c>
      <c r="U47" s="53">
        <f t="shared" si="0"/>
        <v>7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 t="s">
        <v>247</v>
      </c>
      <c r="G48" s="52" t="s">
        <v>247</v>
      </c>
      <c r="H48" s="52" t="s">
        <v>247</v>
      </c>
      <c r="I48" s="53" t="s">
        <v>247</v>
      </c>
      <c r="J48" s="181"/>
      <c r="K48" s="11">
        <v>43</v>
      </c>
      <c r="L48" s="54" t="s">
        <v>247</v>
      </c>
      <c r="M48" s="52"/>
      <c r="N48" s="52"/>
      <c r="O48" s="52" t="s">
        <v>247</v>
      </c>
      <c r="P48" s="52"/>
      <c r="Q48" s="55"/>
      <c r="R48" s="54" t="s">
        <v>247</v>
      </c>
      <c r="S48" s="52" t="s">
        <v>247</v>
      </c>
      <c r="T48" s="185" t="s">
        <v>247</v>
      </c>
      <c r="U48" s="53">
        <f t="shared" si="0"/>
        <v>7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340</v>
      </c>
      <c r="E49" s="52"/>
      <c r="F49" s="52"/>
      <c r="G49" s="52"/>
      <c r="H49" s="52"/>
      <c r="I49" s="53"/>
      <c r="J49" s="176"/>
      <c r="K49" s="11">
        <v>44</v>
      </c>
      <c r="L49" s="54"/>
      <c r="M49" s="52"/>
      <c r="N49" s="52"/>
      <c r="O49" s="52"/>
      <c r="P49" s="52"/>
      <c r="Q49" s="55"/>
      <c r="R49" s="54" t="s">
        <v>253</v>
      </c>
      <c r="S49" s="52" t="s">
        <v>253</v>
      </c>
      <c r="T49" s="185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354</v>
      </c>
      <c r="E50" s="58"/>
      <c r="F50" s="58"/>
      <c r="G50" s="58"/>
      <c r="H50" s="58"/>
      <c r="I50" s="36"/>
      <c r="J50" s="180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58" t="s">
        <v>256</v>
      </c>
      <c r="T50" s="199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0.3</v>
      </c>
      <c r="E51" s="45">
        <v>0.4</v>
      </c>
      <c r="F51" s="45">
        <v>0.6</v>
      </c>
      <c r="G51" s="45">
        <v>0.5</v>
      </c>
      <c r="H51" s="45">
        <v>0.6</v>
      </c>
      <c r="I51" s="46">
        <v>0.6</v>
      </c>
      <c r="J51" s="178"/>
      <c r="K51" s="10">
        <v>46</v>
      </c>
      <c r="L51" s="47">
        <v>0.7</v>
      </c>
      <c r="M51" s="45">
        <v>0.5</v>
      </c>
      <c r="N51" s="45">
        <v>0.4</v>
      </c>
      <c r="O51" s="45">
        <v>0.2</v>
      </c>
      <c r="P51" s="45">
        <v>0.2</v>
      </c>
      <c r="Q51" s="48">
        <v>0.2</v>
      </c>
      <c r="R51" s="126">
        <f>MAX(D51:I51,L51:Q51)</f>
        <v>0.7</v>
      </c>
      <c r="S51" s="87">
        <f>MIN(D51:I51,L51:Q51)</f>
        <v>0.2</v>
      </c>
      <c r="T51" s="201">
        <f>AVERAGE(D51:I51,L51:Q51)</f>
        <v>0.4333333333333334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7.3</v>
      </c>
      <c r="E52" s="52">
        <v>7.4</v>
      </c>
      <c r="F52" s="52">
        <v>7.2</v>
      </c>
      <c r="G52" s="52">
        <v>7.3</v>
      </c>
      <c r="H52" s="52">
        <v>7.2</v>
      </c>
      <c r="I52" s="144">
        <v>7.1</v>
      </c>
      <c r="J52" s="178"/>
      <c r="K52" s="11">
        <v>47</v>
      </c>
      <c r="L52" s="54">
        <v>7.1</v>
      </c>
      <c r="M52" s="52">
        <v>7.2</v>
      </c>
      <c r="N52" s="86">
        <v>7.1</v>
      </c>
      <c r="O52" s="52">
        <v>7.1</v>
      </c>
      <c r="P52" s="52">
        <v>7</v>
      </c>
      <c r="Q52" s="55">
        <v>7.1</v>
      </c>
      <c r="R52" s="126">
        <f>MAX(D52:I52,L52:Q52)</f>
        <v>7.4</v>
      </c>
      <c r="S52" s="87">
        <f>MIN(D52:I52,L52:Q52)</f>
        <v>7</v>
      </c>
      <c r="T52" s="201">
        <f>AVERAGE(D52:I52,L52:Q52)</f>
        <v>7.1749999999999998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569</v>
      </c>
      <c r="E53" s="52" t="s">
        <v>569</v>
      </c>
      <c r="F53" s="52" t="s">
        <v>569</v>
      </c>
      <c r="G53" s="52" t="s">
        <v>569</v>
      </c>
      <c r="H53" s="52" t="s">
        <v>569</v>
      </c>
      <c r="I53" s="53" t="s">
        <v>569</v>
      </c>
      <c r="J53" s="175"/>
      <c r="K53" s="105">
        <v>48</v>
      </c>
      <c r="L53" s="54" t="s">
        <v>569</v>
      </c>
      <c r="M53" s="52" t="s">
        <v>569</v>
      </c>
      <c r="N53" s="52" t="s">
        <v>569</v>
      </c>
      <c r="O53" s="52" t="s">
        <v>569</v>
      </c>
      <c r="P53" s="52" t="s">
        <v>569</v>
      </c>
      <c r="Q53" s="53" t="s">
        <v>569</v>
      </c>
      <c r="R53" s="54" t="s">
        <v>569</v>
      </c>
      <c r="S53" s="52" t="s">
        <v>569</v>
      </c>
      <c r="T53" s="52" t="s">
        <v>569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569</v>
      </c>
      <c r="E54" s="52" t="s">
        <v>569</v>
      </c>
      <c r="F54" s="52" t="s">
        <v>569</v>
      </c>
      <c r="G54" s="52" t="s">
        <v>569</v>
      </c>
      <c r="H54" s="52" t="s">
        <v>569</v>
      </c>
      <c r="I54" s="53" t="s">
        <v>569</v>
      </c>
      <c r="J54" s="175"/>
      <c r="K54" s="105">
        <v>49</v>
      </c>
      <c r="L54" s="54" t="s">
        <v>569</v>
      </c>
      <c r="M54" s="52" t="s">
        <v>569</v>
      </c>
      <c r="N54" s="52" t="s">
        <v>569</v>
      </c>
      <c r="O54" s="52" t="s">
        <v>569</v>
      </c>
      <c r="P54" s="52" t="s">
        <v>569</v>
      </c>
      <c r="Q54" s="53" t="s">
        <v>569</v>
      </c>
      <c r="R54" s="54" t="s">
        <v>569</v>
      </c>
      <c r="S54" s="52" t="s">
        <v>569</v>
      </c>
      <c r="T54" s="52" t="s">
        <v>569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60" t="s">
        <v>262</v>
      </c>
      <c r="R55" s="59" t="s">
        <v>262</v>
      </c>
      <c r="S55" s="58" t="s">
        <v>262</v>
      </c>
      <c r="T55" s="58" t="s">
        <v>518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47:W48"/>
    <mergeCell ref="W32:W33"/>
    <mergeCell ref="W40:W42"/>
    <mergeCell ref="W43:W44"/>
    <mergeCell ref="W45:W46"/>
    <mergeCell ref="A60:I60"/>
    <mergeCell ref="K60:U60"/>
    <mergeCell ref="W1:W3"/>
    <mergeCell ref="A2:I2"/>
    <mergeCell ref="K2:U2"/>
    <mergeCell ref="W4:W10"/>
    <mergeCell ref="W11:W13"/>
    <mergeCell ref="W38:W39"/>
    <mergeCell ref="W14:W16"/>
    <mergeCell ref="W17:W19"/>
    <mergeCell ref="W34:W35"/>
    <mergeCell ref="W36:W37"/>
    <mergeCell ref="W21:W23"/>
    <mergeCell ref="W24:W27"/>
    <mergeCell ref="W28:W29"/>
    <mergeCell ref="W30:W31"/>
  </mergeCells>
  <phoneticPr fontId="22"/>
  <conditionalFormatting sqref="W11">
    <cfRule type="expression" dxfId="1228" priority="27" stopIfTrue="1">
      <formula>J9=1</formula>
    </cfRule>
  </conditionalFormatting>
  <conditionalFormatting sqref="W21">
    <cfRule type="expression" dxfId="1227" priority="14" stopIfTrue="1">
      <formula>$W$20=11</formula>
    </cfRule>
  </conditionalFormatting>
  <conditionalFormatting sqref="W24">
    <cfRule type="expression" dxfId="1226" priority="1" stopIfTrue="1">
      <formula>$W$20=15</formula>
    </cfRule>
  </conditionalFormatting>
  <conditionalFormatting sqref="W28:W29">
    <cfRule type="expression" dxfId="1225" priority="12" stopIfTrue="1">
      <formula>$W$20=15</formula>
    </cfRule>
  </conditionalFormatting>
  <conditionalFormatting sqref="W30:W31">
    <cfRule type="expression" dxfId="1224" priority="11" stopIfTrue="1">
      <formula>$W$20=16</formula>
    </cfRule>
  </conditionalFormatting>
  <conditionalFormatting sqref="W32:W33">
    <cfRule type="expression" dxfId="1223" priority="10" stopIfTrue="1">
      <formula>$W$20=17</formula>
    </cfRule>
  </conditionalFormatting>
  <conditionalFormatting sqref="W34:W35">
    <cfRule type="expression" dxfId="1222" priority="9" stopIfTrue="1">
      <formula>$W$20=18</formula>
    </cfRule>
  </conditionalFormatting>
  <conditionalFormatting sqref="W36:W37">
    <cfRule type="expression" dxfId="1221" priority="8" stopIfTrue="1">
      <formula>$W$20=19</formula>
    </cfRule>
  </conditionalFormatting>
  <conditionalFormatting sqref="W38:W39">
    <cfRule type="expression" dxfId="1220" priority="2" stopIfTrue="1">
      <formula>$W$20=24</formula>
    </cfRule>
  </conditionalFormatting>
  <conditionalFormatting sqref="W40:W42">
    <cfRule type="expression" dxfId="1219" priority="6" stopIfTrue="1">
      <formula>$W$20=23</formula>
    </cfRule>
  </conditionalFormatting>
  <conditionalFormatting sqref="W43:W44">
    <cfRule type="expression" dxfId="1218" priority="5" stopIfTrue="1">
      <formula>$W$20=24</formula>
    </cfRule>
  </conditionalFormatting>
  <conditionalFormatting sqref="W45:W46">
    <cfRule type="expression" dxfId="1217" priority="4" stopIfTrue="1">
      <formula>$W$20=25</formula>
    </cfRule>
  </conditionalFormatting>
  <conditionalFormatting sqref="W47">
    <cfRule type="expression" dxfId="1216" priority="3" stopIfTrue="1">
      <formula>$W$20=27</formula>
    </cfRule>
  </conditionalFormatting>
  <conditionalFormatting sqref="W49:W50">
    <cfRule type="expression" dxfId="1215" priority="40" stopIfTrue="1">
      <formula>$W$20=24</formula>
    </cfRule>
  </conditionalFormatting>
  <conditionalFormatting sqref="W51:W52">
    <cfRule type="expression" dxfId="1214" priority="41" stopIfTrue="1">
      <formula>$W$20=25</formula>
    </cfRule>
  </conditionalFormatting>
  <conditionalFormatting sqref="W53:W54">
    <cfRule type="expression" dxfId="1213" priority="42" stopIfTrue="1">
      <formula>$W$20=26</formula>
    </cfRule>
  </conditionalFormatting>
  <conditionalFormatting sqref="W55">
    <cfRule type="expression" dxfId="1212" priority="43" stopIfTrue="1">
      <formula>$W$20=27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colBreaks count="1" manualBreakCount="1">
    <brk id="9" max="59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8">
    <tabColor rgb="FFFFFF99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221</v>
      </c>
      <c r="B1" s="24"/>
      <c r="C1" s="24"/>
      <c r="D1" s="24"/>
      <c r="G1" s="26"/>
      <c r="H1" s="26"/>
      <c r="I1" s="27">
        <v>47</v>
      </c>
      <c r="K1" s="23" t="str">
        <f>A1</f>
        <v>第１章基準項目／板倉区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191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達野地区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10.4</v>
      </c>
      <c r="E5" s="38">
        <v>16.3</v>
      </c>
      <c r="F5" s="38">
        <v>18.600000000000001</v>
      </c>
      <c r="G5" s="38">
        <v>23.9</v>
      </c>
      <c r="H5" s="38">
        <v>27.6</v>
      </c>
      <c r="I5" s="39">
        <v>26.7</v>
      </c>
      <c r="J5" s="174"/>
      <c r="K5" s="8" t="s">
        <v>115</v>
      </c>
      <c r="L5" s="40">
        <v>22.4</v>
      </c>
      <c r="M5" s="38">
        <v>16.899999999999999</v>
      </c>
      <c r="N5" s="38">
        <v>8.3000000000000007</v>
      </c>
      <c r="O5" s="38">
        <v>4.7</v>
      </c>
      <c r="P5" s="38">
        <v>3.9</v>
      </c>
      <c r="Q5" s="41">
        <v>3.5</v>
      </c>
      <c r="R5" s="40">
        <f>MAX(D5:I5,L5:Q5)</f>
        <v>27.6</v>
      </c>
      <c r="S5" s="38">
        <f>MIN(D5:I5,L5:Q5)</f>
        <v>3.5</v>
      </c>
      <c r="T5" s="38">
        <f>AVERAGE(D5:I5,L5:Q5)</f>
        <v>15.266666666666667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1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128">
        <f>MAX(D6:I6,L6:Q6)</f>
        <v>1</v>
      </c>
      <c r="S6" s="129">
        <f>MIN(D6:I6,L6:Q6)</f>
        <v>0</v>
      </c>
      <c r="T6" s="113">
        <f>AVERAGE(D6:I6,L6:Q6)</f>
        <v>8.3333333333333329E-2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47" t="s">
        <v>257</v>
      </c>
      <c r="S7" s="45" t="s">
        <v>257</v>
      </c>
      <c r="T7" s="45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402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403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390</v>
      </c>
      <c r="E10" s="58"/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390</v>
      </c>
      <c r="E11" s="45"/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390</v>
      </c>
      <c r="E12" s="52"/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400</v>
      </c>
      <c r="E13" s="52"/>
      <c r="F13" s="52"/>
      <c r="G13" s="52" t="s">
        <v>400</v>
      </c>
      <c r="H13" s="52"/>
      <c r="I13" s="53"/>
      <c r="J13" s="176"/>
      <c r="K13" s="11">
        <v>8</v>
      </c>
      <c r="L13" s="54" t="s">
        <v>400</v>
      </c>
      <c r="M13" s="52"/>
      <c r="N13" s="52"/>
      <c r="O13" s="52" t="s">
        <v>400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0.5</v>
      </c>
      <c r="E16" s="45"/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45"/>
      <c r="Q16" s="48"/>
      <c r="R16" s="114">
        <v>0.5</v>
      </c>
      <c r="S16" s="113">
        <v>0.5</v>
      </c>
      <c r="T16" s="113">
        <v>0.5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371</v>
      </c>
      <c r="E17" s="52"/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52"/>
      <c r="Q17" s="55"/>
      <c r="R17" s="54" t="s">
        <v>251</v>
      </c>
      <c r="S17" s="52" t="s">
        <v>251</v>
      </c>
      <c r="T17" s="52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406</v>
      </c>
      <c r="E18" s="52"/>
      <c r="F18" s="52"/>
      <c r="G18" s="52"/>
      <c r="H18" s="52"/>
      <c r="I18" s="53"/>
      <c r="J18" s="178"/>
      <c r="K18" s="11">
        <v>13</v>
      </c>
      <c r="L18" s="212"/>
      <c r="M18" s="185"/>
      <c r="N18" s="185"/>
      <c r="O18" s="185"/>
      <c r="P18" s="185"/>
      <c r="Q18" s="211"/>
      <c r="R18" s="212" t="s">
        <v>252</v>
      </c>
      <c r="S18" s="185" t="s">
        <v>252</v>
      </c>
      <c r="T18" s="185" t="s">
        <v>252</v>
      </c>
      <c r="U18" s="206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80"/>
      <c r="K19" s="11">
        <v>14</v>
      </c>
      <c r="L19" s="212"/>
      <c r="M19" s="185"/>
      <c r="N19" s="185"/>
      <c r="O19" s="185"/>
      <c r="P19" s="185"/>
      <c r="Q19" s="211"/>
      <c r="R19" s="212" t="s">
        <v>246</v>
      </c>
      <c r="S19" s="185" t="s">
        <v>246</v>
      </c>
      <c r="T19" s="185" t="s">
        <v>246</v>
      </c>
      <c r="U19" s="206">
        <f t="shared" si="0"/>
        <v>1</v>
      </c>
      <c r="W19" s="319"/>
    </row>
    <row r="20" spans="1:23" ht="14.25" customHeight="1" thickBot="1">
      <c r="A20" s="8">
        <v>15</v>
      </c>
      <c r="B20" s="35" t="s">
        <v>84</v>
      </c>
      <c r="C20" s="56" t="s">
        <v>131</v>
      </c>
      <c r="D20" s="57" t="s">
        <v>407</v>
      </c>
      <c r="E20" s="58"/>
      <c r="F20" s="58"/>
      <c r="G20" s="58"/>
      <c r="H20" s="58"/>
      <c r="I20" s="36"/>
      <c r="J20" s="176"/>
      <c r="K20" s="8">
        <v>15</v>
      </c>
      <c r="L20" s="214"/>
      <c r="M20" s="199"/>
      <c r="N20" s="199"/>
      <c r="O20" s="199"/>
      <c r="P20" s="199"/>
      <c r="Q20" s="213"/>
      <c r="R20" s="214" t="s">
        <v>250</v>
      </c>
      <c r="S20" s="199" t="s">
        <v>250</v>
      </c>
      <c r="T20" s="199" t="s">
        <v>250</v>
      </c>
      <c r="U20" s="204">
        <f t="shared" si="0"/>
        <v>1</v>
      </c>
      <c r="W20" s="27">
        <v>18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409</v>
      </c>
      <c r="E21" s="45"/>
      <c r="F21" s="45"/>
      <c r="G21" s="45"/>
      <c r="H21" s="45"/>
      <c r="I21" s="46"/>
      <c r="J21" s="176"/>
      <c r="K21" s="10">
        <v>16</v>
      </c>
      <c r="L21" s="210"/>
      <c r="M21" s="196"/>
      <c r="N21" s="196"/>
      <c r="O21" s="196"/>
      <c r="P21" s="196"/>
      <c r="Q21" s="209"/>
      <c r="R21" s="210" t="s">
        <v>244</v>
      </c>
      <c r="S21" s="196" t="s">
        <v>244</v>
      </c>
      <c r="T21" s="196" t="s">
        <v>244</v>
      </c>
      <c r="U21" s="205">
        <f t="shared" si="0"/>
        <v>1</v>
      </c>
      <c r="W21" s="318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400</v>
      </c>
      <c r="E22" s="52"/>
      <c r="F22" s="52"/>
      <c r="G22" s="52"/>
      <c r="H22" s="52"/>
      <c r="I22" s="53"/>
      <c r="J22" s="176"/>
      <c r="K22" s="11">
        <v>17</v>
      </c>
      <c r="L22" s="212"/>
      <c r="M22" s="185"/>
      <c r="N22" s="185"/>
      <c r="O22" s="185"/>
      <c r="P22" s="185"/>
      <c r="Q22" s="211"/>
      <c r="R22" s="212" t="s">
        <v>253</v>
      </c>
      <c r="S22" s="185" t="s">
        <v>253</v>
      </c>
      <c r="T22" s="185" t="s">
        <v>253</v>
      </c>
      <c r="U22" s="206">
        <f t="shared" si="0"/>
        <v>1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390</v>
      </c>
      <c r="E23" s="52"/>
      <c r="F23" s="52"/>
      <c r="G23" s="52"/>
      <c r="H23" s="52"/>
      <c r="I23" s="53"/>
      <c r="J23" s="176"/>
      <c r="K23" s="11">
        <v>18</v>
      </c>
      <c r="L23" s="212"/>
      <c r="M23" s="185"/>
      <c r="N23" s="185"/>
      <c r="O23" s="185"/>
      <c r="P23" s="185"/>
      <c r="Q23" s="211"/>
      <c r="R23" s="212" t="s">
        <v>245</v>
      </c>
      <c r="S23" s="185" t="s">
        <v>245</v>
      </c>
      <c r="T23" s="185" t="s">
        <v>245</v>
      </c>
      <c r="U23" s="206">
        <f t="shared" si="0"/>
        <v>1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390</v>
      </c>
      <c r="E24" s="52"/>
      <c r="F24" s="52"/>
      <c r="G24" s="52"/>
      <c r="H24" s="52"/>
      <c r="I24" s="53"/>
      <c r="J24" s="176"/>
      <c r="K24" s="11">
        <v>19</v>
      </c>
      <c r="L24" s="212"/>
      <c r="M24" s="185"/>
      <c r="N24" s="185"/>
      <c r="O24" s="185"/>
      <c r="P24" s="185"/>
      <c r="Q24" s="211"/>
      <c r="R24" s="212" t="s">
        <v>245</v>
      </c>
      <c r="S24" s="185" t="s">
        <v>245</v>
      </c>
      <c r="T24" s="185" t="s">
        <v>245</v>
      </c>
      <c r="U24" s="206">
        <f t="shared" si="0"/>
        <v>1</v>
      </c>
      <c r="W24" s="341" t="s">
        <v>287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390</v>
      </c>
      <c r="E25" s="58"/>
      <c r="F25" s="58"/>
      <c r="G25" s="58"/>
      <c r="H25" s="58"/>
      <c r="I25" s="36"/>
      <c r="J25" s="176"/>
      <c r="K25" s="8">
        <v>20</v>
      </c>
      <c r="L25" s="214"/>
      <c r="M25" s="199"/>
      <c r="N25" s="199"/>
      <c r="O25" s="199"/>
      <c r="P25" s="199"/>
      <c r="Q25" s="213"/>
      <c r="R25" s="214" t="s">
        <v>245</v>
      </c>
      <c r="S25" s="199" t="s">
        <v>245</v>
      </c>
      <c r="T25" s="199" t="s">
        <v>245</v>
      </c>
      <c r="U25" s="204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>
        <v>7.0000000000000007E-2</v>
      </c>
      <c r="E26" s="45"/>
      <c r="F26" s="45"/>
      <c r="G26" s="45">
        <v>0.08</v>
      </c>
      <c r="H26" s="45"/>
      <c r="I26" s="46"/>
      <c r="J26" s="179"/>
      <c r="K26" s="10">
        <v>21</v>
      </c>
      <c r="L26" s="210">
        <v>0.09</v>
      </c>
      <c r="M26" s="196"/>
      <c r="N26" s="196"/>
      <c r="O26" s="196" t="s">
        <v>258</v>
      </c>
      <c r="P26" s="196"/>
      <c r="Q26" s="209"/>
      <c r="R26" s="216">
        <v>0.09</v>
      </c>
      <c r="S26" s="196" t="s">
        <v>562</v>
      </c>
      <c r="T26" s="192">
        <v>0.06</v>
      </c>
      <c r="U26" s="205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212" t="s">
        <v>253</v>
      </c>
      <c r="M27" s="185"/>
      <c r="N27" s="185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206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 t="s">
        <v>245</v>
      </c>
      <c r="E28" s="52"/>
      <c r="F28" s="52"/>
      <c r="G28" s="52">
        <v>1E-3</v>
      </c>
      <c r="H28" s="52"/>
      <c r="I28" s="53"/>
      <c r="J28" s="176"/>
      <c r="K28" s="11">
        <v>23</v>
      </c>
      <c r="L28" s="212" t="s">
        <v>245</v>
      </c>
      <c r="M28" s="185"/>
      <c r="N28" s="185"/>
      <c r="O28" s="185" t="s">
        <v>245</v>
      </c>
      <c r="P28" s="185"/>
      <c r="Q28" s="211"/>
      <c r="R28" s="212">
        <v>1E-3</v>
      </c>
      <c r="S28" s="185" t="s">
        <v>563</v>
      </c>
      <c r="T28" s="185" t="s">
        <v>245</v>
      </c>
      <c r="U28" s="206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76"/>
      <c r="K29" s="11">
        <v>24</v>
      </c>
      <c r="L29" s="212" t="s">
        <v>259</v>
      </c>
      <c r="M29" s="185"/>
      <c r="N29" s="185"/>
      <c r="O29" s="185" t="s">
        <v>259</v>
      </c>
      <c r="P29" s="185"/>
      <c r="Q29" s="211"/>
      <c r="R29" s="269" t="s">
        <v>259</v>
      </c>
      <c r="S29" s="270" t="s">
        <v>259</v>
      </c>
      <c r="T29" s="270" t="s">
        <v>259</v>
      </c>
      <c r="U29" s="206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2E-3</v>
      </c>
      <c r="E30" s="58"/>
      <c r="F30" s="58"/>
      <c r="G30" s="58">
        <v>4.0000000000000001E-3</v>
      </c>
      <c r="H30" s="58"/>
      <c r="I30" s="36"/>
      <c r="J30" s="176"/>
      <c r="K30" s="8">
        <v>25</v>
      </c>
      <c r="L30" s="214">
        <v>4.0000000000000001E-3</v>
      </c>
      <c r="M30" s="199"/>
      <c r="N30" s="199"/>
      <c r="O30" s="199">
        <v>2E-3</v>
      </c>
      <c r="P30" s="199"/>
      <c r="Q30" s="213"/>
      <c r="R30" s="219">
        <f>MAX(D30:I30,L30:Q30)</f>
        <v>4.0000000000000001E-3</v>
      </c>
      <c r="S30" s="195">
        <f>MIN(D30:I30,L30:Q30)</f>
        <v>2E-3</v>
      </c>
      <c r="T30" s="195">
        <f>AVERAGE(D30:I30,L30:Q30)</f>
        <v>3.0000000000000001E-3</v>
      </c>
      <c r="U30" s="204">
        <f t="shared" si="0"/>
        <v>4</v>
      </c>
      <c r="W30" s="318" t="s">
        <v>272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210" t="s">
        <v>245</v>
      </c>
      <c r="M31" s="196"/>
      <c r="N31" s="196"/>
      <c r="O31" s="196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205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3.0000000000000001E-3</v>
      </c>
      <c r="E32" s="52"/>
      <c r="F32" s="52"/>
      <c r="G32" s="52">
        <v>8.9999999999999993E-3</v>
      </c>
      <c r="H32" s="52"/>
      <c r="I32" s="53"/>
      <c r="J32" s="176"/>
      <c r="K32" s="11">
        <v>27</v>
      </c>
      <c r="L32" s="212">
        <v>8.0000000000000002E-3</v>
      </c>
      <c r="M32" s="185"/>
      <c r="N32" s="185"/>
      <c r="O32" s="185">
        <v>3.0000000000000001E-3</v>
      </c>
      <c r="P32" s="185"/>
      <c r="Q32" s="211"/>
      <c r="R32" s="217">
        <f>MAX(D32:I32,L32:Q32)</f>
        <v>8.9999999999999993E-3</v>
      </c>
      <c r="S32" s="194">
        <f>MIN(D32:I32,L32:Q32)</f>
        <v>3.0000000000000001E-3</v>
      </c>
      <c r="T32" s="194">
        <f>AVERAGE(D32:I32,L32:Q32)</f>
        <v>5.7499999999999999E-3</v>
      </c>
      <c r="U32" s="206">
        <f t="shared" si="0"/>
        <v>4</v>
      </c>
      <c r="W32" s="318" t="s">
        <v>274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79"/>
      <c r="K33" s="11">
        <v>28</v>
      </c>
      <c r="L33" s="212" t="s">
        <v>259</v>
      </c>
      <c r="M33" s="185"/>
      <c r="N33" s="185"/>
      <c r="O33" s="185" t="s">
        <v>259</v>
      </c>
      <c r="P33" s="185"/>
      <c r="Q33" s="211"/>
      <c r="R33" s="210" t="s">
        <v>259</v>
      </c>
      <c r="S33" s="196" t="s">
        <v>259</v>
      </c>
      <c r="T33" s="196" t="s">
        <v>259</v>
      </c>
      <c r="U33" s="206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 t="s">
        <v>245</v>
      </c>
      <c r="E34" s="52"/>
      <c r="F34" s="52"/>
      <c r="G34" s="52">
        <v>3.0000000000000001E-3</v>
      </c>
      <c r="H34" s="52"/>
      <c r="I34" s="53"/>
      <c r="J34" s="176"/>
      <c r="K34" s="11">
        <v>29</v>
      </c>
      <c r="L34" s="212">
        <v>2E-3</v>
      </c>
      <c r="M34" s="185"/>
      <c r="N34" s="185"/>
      <c r="O34" s="185" t="s">
        <v>245</v>
      </c>
      <c r="P34" s="185"/>
      <c r="Q34" s="211"/>
      <c r="R34" s="212">
        <v>3.0000000000000001E-3</v>
      </c>
      <c r="S34" s="185" t="s">
        <v>563</v>
      </c>
      <c r="T34" s="194">
        <v>1.25E-3</v>
      </c>
      <c r="U34" s="206">
        <f t="shared" si="0"/>
        <v>4</v>
      </c>
      <c r="W34" s="337" t="s">
        <v>273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>
        <v>1E-3</v>
      </c>
      <c r="E35" s="58"/>
      <c r="F35" s="58"/>
      <c r="G35" s="58">
        <v>1E-3</v>
      </c>
      <c r="H35" s="58"/>
      <c r="I35" s="36"/>
      <c r="J35" s="176"/>
      <c r="K35" s="8">
        <v>30</v>
      </c>
      <c r="L35" s="214">
        <v>2E-3</v>
      </c>
      <c r="M35" s="199"/>
      <c r="N35" s="199"/>
      <c r="O35" s="199">
        <v>1E-3</v>
      </c>
      <c r="P35" s="199"/>
      <c r="Q35" s="213"/>
      <c r="R35" s="214">
        <f>MAX(D35:I35,L35:Q35)</f>
        <v>2E-3</v>
      </c>
      <c r="S35" s="199">
        <f>MIN(D35:I35,L35:Q35)</f>
        <v>1E-3</v>
      </c>
      <c r="T35" s="195">
        <f>AVERAGE(D35:I35,L35:Q35)</f>
        <v>1.25E-3</v>
      </c>
      <c r="U35" s="204">
        <f t="shared" si="0"/>
        <v>4</v>
      </c>
      <c r="W35" s="328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210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205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411</v>
      </c>
      <c r="E37" s="52"/>
      <c r="F37" s="52"/>
      <c r="G37" s="52"/>
      <c r="H37" s="52"/>
      <c r="I37" s="53"/>
      <c r="J37" s="179"/>
      <c r="K37" s="11">
        <v>32</v>
      </c>
      <c r="L37" s="212"/>
      <c r="M37" s="185"/>
      <c r="N37" s="185"/>
      <c r="O37" s="185"/>
      <c r="P37" s="185"/>
      <c r="Q37" s="211"/>
      <c r="R37" s="212" t="s">
        <v>254</v>
      </c>
      <c r="S37" s="185" t="s">
        <v>254</v>
      </c>
      <c r="T37" s="185" t="s">
        <v>254</v>
      </c>
      <c r="U37" s="206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412</v>
      </c>
      <c r="E38" s="52"/>
      <c r="F38" s="52"/>
      <c r="G38" s="52" t="s">
        <v>412</v>
      </c>
      <c r="H38" s="52"/>
      <c r="I38" s="53"/>
      <c r="J38" s="179"/>
      <c r="K38" s="11">
        <v>33</v>
      </c>
      <c r="L38" s="212" t="s">
        <v>412</v>
      </c>
      <c r="M38" s="185"/>
      <c r="N38" s="185"/>
      <c r="O38" s="185" t="s">
        <v>412</v>
      </c>
      <c r="P38" s="185"/>
      <c r="Q38" s="211"/>
      <c r="R38" s="212" t="s">
        <v>255</v>
      </c>
      <c r="S38" s="185" t="s">
        <v>255</v>
      </c>
      <c r="T38" s="185" t="s">
        <v>255</v>
      </c>
      <c r="U38" s="206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79"/>
      <c r="K39" s="11">
        <v>34</v>
      </c>
      <c r="L39" s="212" t="s">
        <v>261</v>
      </c>
      <c r="M39" s="185"/>
      <c r="N39" s="185"/>
      <c r="O39" s="185" t="s">
        <v>261</v>
      </c>
      <c r="P39" s="185"/>
      <c r="Q39" s="211"/>
      <c r="R39" s="212" t="s">
        <v>261</v>
      </c>
      <c r="S39" s="185" t="s">
        <v>261</v>
      </c>
      <c r="T39" s="185" t="s">
        <v>261</v>
      </c>
      <c r="U39" s="206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411</v>
      </c>
      <c r="E40" s="58"/>
      <c r="F40" s="58"/>
      <c r="G40" s="58"/>
      <c r="H40" s="58"/>
      <c r="I40" s="36"/>
      <c r="J40" s="179"/>
      <c r="K40" s="8">
        <v>35</v>
      </c>
      <c r="L40" s="214"/>
      <c r="M40" s="199"/>
      <c r="N40" s="199"/>
      <c r="O40" s="199"/>
      <c r="P40" s="199"/>
      <c r="Q40" s="213"/>
      <c r="R40" s="214" t="s">
        <v>254</v>
      </c>
      <c r="S40" s="199" t="s">
        <v>254</v>
      </c>
      <c r="T40" s="199" t="s">
        <v>254</v>
      </c>
      <c r="U40" s="204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5</v>
      </c>
      <c r="E41" s="45"/>
      <c r="F41" s="45"/>
      <c r="G41" s="45">
        <v>5</v>
      </c>
      <c r="H41" s="45"/>
      <c r="I41" s="46"/>
      <c r="J41" s="178"/>
      <c r="K41" s="10">
        <v>36</v>
      </c>
      <c r="L41" s="210">
        <v>5</v>
      </c>
      <c r="M41" s="196"/>
      <c r="N41" s="196"/>
      <c r="O41" s="196">
        <v>5</v>
      </c>
      <c r="P41" s="196"/>
      <c r="Q41" s="209"/>
      <c r="R41" s="210">
        <f>MAX(D41:I41,L41:Q41)</f>
        <v>5</v>
      </c>
      <c r="S41" s="196">
        <f>MIN(D41:I41,L41:Q41)</f>
        <v>5</v>
      </c>
      <c r="T41" s="200">
        <f>AVERAGE(D41:I41,L41:Q41)</f>
        <v>5</v>
      </c>
      <c r="U41" s="205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407</v>
      </c>
      <c r="E42" s="52"/>
      <c r="F42" s="52"/>
      <c r="G42" s="52"/>
      <c r="H42" s="52"/>
      <c r="I42" s="53"/>
      <c r="J42" s="176"/>
      <c r="K42" s="11">
        <v>37</v>
      </c>
      <c r="L42" s="212"/>
      <c r="M42" s="185"/>
      <c r="N42" s="185"/>
      <c r="O42" s="185"/>
      <c r="P42" s="185"/>
      <c r="Q42" s="211"/>
      <c r="R42" s="212" t="s">
        <v>250</v>
      </c>
      <c r="S42" s="185" t="s">
        <v>250</v>
      </c>
      <c r="T42" s="185" t="s">
        <v>250</v>
      </c>
      <c r="U42" s="206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51">
        <v>4.5</v>
      </c>
      <c r="E43" s="52">
        <v>4.3</v>
      </c>
      <c r="F43" s="52">
        <v>4.4000000000000004</v>
      </c>
      <c r="G43" s="52">
        <v>4.4000000000000004</v>
      </c>
      <c r="H43" s="52">
        <v>4.5</v>
      </c>
      <c r="I43" s="53">
        <v>4.5</v>
      </c>
      <c r="J43" s="178"/>
      <c r="K43" s="11">
        <v>38</v>
      </c>
      <c r="L43" s="212">
        <v>4.5</v>
      </c>
      <c r="M43" s="185">
        <v>4.5</v>
      </c>
      <c r="N43" s="185">
        <v>4.3</v>
      </c>
      <c r="O43" s="185">
        <v>4.3</v>
      </c>
      <c r="P43" s="185">
        <v>4.4000000000000004</v>
      </c>
      <c r="Q43" s="211">
        <v>4.5</v>
      </c>
      <c r="R43" s="227">
        <f t="shared" ref="R43:R45" si="1">MAX(D43:I43,L43:Q43)</f>
        <v>4.5</v>
      </c>
      <c r="S43" s="225">
        <f t="shared" ref="S43:S45" si="2">MIN(D43:I43,L43:Q43)</f>
        <v>4.3</v>
      </c>
      <c r="T43" s="225">
        <f t="shared" ref="T43:T45" si="3">AVERAGE(D43:I43,L43:Q43)</f>
        <v>4.4249999999999998</v>
      </c>
      <c r="U43" s="206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27</v>
      </c>
      <c r="E44" s="52"/>
      <c r="F44" s="52"/>
      <c r="G44" s="52">
        <v>24</v>
      </c>
      <c r="H44" s="52"/>
      <c r="I44" s="53"/>
      <c r="J44" s="178"/>
      <c r="K44" s="11">
        <v>39</v>
      </c>
      <c r="L44" s="212">
        <v>30</v>
      </c>
      <c r="M44" s="185"/>
      <c r="N44" s="185"/>
      <c r="O44" s="185">
        <v>29</v>
      </c>
      <c r="P44" s="185"/>
      <c r="Q44" s="211"/>
      <c r="R44" s="223">
        <f t="shared" si="1"/>
        <v>30</v>
      </c>
      <c r="S44" s="224">
        <f t="shared" si="2"/>
        <v>24</v>
      </c>
      <c r="T44" s="224">
        <f t="shared" si="3"/>
        <v>27.5</v>
      </c>
      <c r="U44" s="206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69</v>
      </c>
      <c r="E45" s="58"/>
      <c r="F45" s="58"/>
      <c r="G45" s="58">
        <v>74</v>
      </c>
      <c r="H45" s="58"/>
      <c r="I45" s="36"/>
      <c r="J45" s="174"/>
      <c r="K45" s="8">
        <v>40</v>
      </c>
      <c r="L45" s="214">
        <v>73</v>
      </c>
      <c r="M45" s="199"/>
      <c r="N45" s="199"/>
      <c r="O45" s="199">
        <v>76</v>
      </c>
      <c r="P45" s="199"/>
      <c r="Q45" s="213"/>
      <c r="R45" s="228">
        <f t="shared" si="1"/>
        <v>76</v>
      </c>
      <c r="S45" s="202">
        <f t="shared" si="2"/>
        <v>69</v>
      </c>
      <c r="T45" s="202">
        <f t="shared" si="3"/>
        <v>73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412</v>
      </c>
      <c r="E46" s="45"/>
      <c r="F46" s="45"/>
      <c r="G46" s="45"/>
      <c r="H46" s="45"/>
      <c r="I46" s="46"/>
      <c r="J46" s="179"/>
      <c r="K46" s="10">
        <v>41</v>
      </c>
      <c r="L46" s="210"/>
      <c r="M46" s="196"/>
      <c r="N46" s="196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205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1"/>
      <c r="K47" s="11">
        <v>42</v>
      </c>
      <c r="L47" s="212" t="s">
        <v>247</v>
      </c>
      <c r="M47" s="185"/>
      <c r="N47" s="185"/>
      <c r="O47" s="185" t="s">
        <v>247</v>
      </c>
      <c r="P47" s="185"/>
      <c r="Q47" s="211"/>
      <c r="R47" s="212" t="s">
        <v>247</v>
      </c>
      <c r="S47" s="185" t="s">
        <v>247</v>
      </c>
      <c r="T47" s="185" t="s">
        <v>247</v>
      </c>
      <c r="U47" s="206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1"/>
      <c r="K48" s="11">
        <v>43</v>
      </c>
      <c r="L48" s="212" t="s">
        <v>247</v>
      </c>
      <c r="M48" s="185"/>
      <c r="N48" s="185"/>
      <c r="O48" s="185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206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400</v>
      </c>
      <c r="E49" s="52"/>
      <c r="F49" s="52"/>
      <c r="G49" s="52"/>
      <c r="H49" s="52"/>
      <c r="I49" s="53"/>
      <c r="J49" s="176"/>
      <c r="K49" s="11">
        <v>44</v>
      </c>
      <c r="L49" s="212"/>
      <c r="M49" s="185"/>
      <c r="N49" s="185"/>
      <c r="O49" s="185"/>
      <c r="P49" s="185"/>
      <c r="Q49" s="211"/>
      <c r="R49" s="212" t="s">
        <v>253</v>
      </c>
      <c r="S49" s="185" t="s">
        <v>253</v>
      </c>
      <c r="T49" s="185" t="s">
        <v>253</v>
      </c>
      <c r="U49" s="206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414</v>
      </c>
      <c r="E50" s="58"/>
      <c r="F50" s="58"/>
      <c r="G50" s="58"/>
      <c r="H50" s="58"/>
      <c r="I50" s="36"/>
      <c r="J50" s="180"/>
      <c r="K50" s="8">
        <v>45</v>
      </c>
      <c r="L50" s="214"/>
      <c r="M50" s="199"/>
      <c r="N50" s="199"/>
      <c r="O50" s="199"/>
      <c r="P50" s="199"/>
      <c r="Q50" s="213"/>
      <c r="R50" s="214" t="s">
        <v>256</v>
      </c>
      <c r="S50" s="199" t="s">
        <v>256</v>
      </c>
      <c r="T50" s="199" t="s">
        <v>256</v>
      </c>
      <c r="U50" s="204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0.2</v>
      </c>
      <c r="E51" s="45">
        <v>0.1</v>
      </c>
      <c r="F51" s="45">
        <v>0.1</v>
      </c>
      <c r="G51" s="45">
        <v>0.1</v>
      </c>
      <c r="H51" s="45">
        <v>0.1</v>
      </c>
      <c r="I51" s="46">
        <v>0.1</v>
      </c>
      <c r="J51" s="178"/>
      <c r="K51" s="10">
        <v>46</v>
      </c>
      <c r="L51" s="210">
        <v>0.2</v>
      </c>
      <c r="M51" s="196">
        <v>0.2</v>
      </c>
      <c r="N51" s="196">
        <v>0.2</v>
      </c>
      <c r="O51" s="196">
        <v>0.1</v>
      </c>
      <c r="P51" s="196" t="s">
        <v>252</v>
      </c>
      <c r="Q51" s="209" t="s">
        <v>252</v>
      </c>
      <c r="R51" s="227">
        <v>0.2</v>
      </c>
      <c r="S51" s="225" t="s">
        <v>564</v>
      </c>
      <c r="T51" s="225">
        <v>0.133333333333333</v>
      </c>
      <c r="U51" s="205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7.3</v>
      </c>
      <c r="E52" s="52">
        <v>7.3</v>
      </c>
      <c r="F52" s="52">
        <v>7.4</v>
      </c>
      <c r="G52" s="52">
        <v>7.3</v>
      </c>
      <c r="H52" s="52">
        <v>7.3</v>
      </c>
      <c r="I52" s="53">
        <v>7.3</v>
      </c>
      <c r="J52" s="178"/>
      <c r="K52" s="11">
        <v>47</v>
      </c>
      <c r="L52" s="212">
        <v>7.3</v>
      </c>
      <c r="M52" s="185">
        <v>7.3</v>
      </c>
      <c r="N52" s="185">
        <v>7.5</v>
      </c>
      <c r="O52" s="185">
        <v>7.4</v>
      </c>
      <c r="P52" s="185">
        <v>7.4</v>
      </c>
      <c r="Q52" s="211">
        <v>7.4</v>
      </c>
      <c r="R52" s="227">
        <f t="shared" ref="R52" si="4">MAX(D52:I52,L52:Q52)</f>
        <v>7.5</v>
      </c>
      <c r="S52" s="225">
        <f t="shared" ref="S52" si="5">MIN(D52:I52,L52:Q52)</f>
        <v>7.3</v>
      </c>
      <c r="T52" s="225">
        <f t="shared" ref="T52" si="6">AVERAGE(D52:I52,L52:Q52)</f>
        <v>7.3500000000000014</v>
      </c>
      <c r="U52" s="206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574</v>
      </c>
      <c r="E53" s="52" t="s">
        <v>574</v>
      </c>
      <c r="F53" s="52" t="s">
        <v>574</v>
      </c>
      <c r="G53" s="52" t="s">
        <v>574</v>
      </c>
      <c r="H53" s="52" t="s">
        <v>574</v>
      </c>
      <c r="I53" s="53" t="s">
        <v>574</v>
      </c>
      <c r="J53" s="175"/>
      <c r="K53" s="11">
        <v>48</v>
      </c>
      <c r="L53" s="212" t="s">
        <v>574</v>
      </c>
      <c r="M53" s="185" t="s">
        <v>574</v>
      </c>
      <c r="N53" s="185" t="s">
        <v>574</v>
      </c>
      <c r="O53" s="185" t="s">
        <v>574</v>
      </c>
      <c r="P53" s="185" t="s">
        <v>574</v>
      </c>
      <c r="Q53" s="211" t="s">
        <v>574</v>
      </c>
      <c r="R53" s="212" t="s">
        <v>574</v>
      </c>
      <c r="S53" s="185" t="s">
        <v>574</v>
      </c>
      <c r="T53" s="185" t="s">
        <v>574</v>
      </c>
      <c r="U53" s="206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574</v>
      </c>
      <c r="E54" s="52" t="s">
        <v>574</v>
      </c>
      <c r="F54" s="52" t="s">
        <v>574</v>
      </c>
      <c r="G54" s="52" t="s">
        <v>574</v>
      </c>
      <c r="H54" s="52" t="s">
        <v>574</v>
      </c>
      <c r="I54" s="53" t="s">
        <v>574</v>
      </c>
      <c r="J54" s="175"/>
      <c r="K54" s="11">
        <v>49</v>
      </c>
      <c r="L54" s="212" t="s">
        <v>574</v>
      </c>
      <c r="M54" s="185" t="s">
        <v>574</v>
      </c>
      <c r="N54" s="185" t="s">
        <v>574</v>
      </c>
      <c r="O54" s="185" t="s">
        <v>574</v>
      </c>
      <c r="P54" s="185" t="s">
        <v>574</v>
      </c>
      <c r="Q54" s="211" t="s">
        <v>574</v>
      </c>
      <c r="R54" s="212" t="s">
        <v>574</v>
      </c>
      <c r="S54" s="185" t="s">
        <v>574</v>
      </c>
      <c r="T54" s="185" t="s">
        <v>574</v>
      </c>
      <c r="U54" s="206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214" t="s">
        <v>262</v>
      </c>
      <c r="M55" s="199" t="s">
        <v>262</v>
      </c>
      <c r="N55" s="199" t="s">
        <v>262</v>
      </c>
      <c r="O55" s="199" t="s">
        <v>262</v>
      </c>
      <c r="P55" s="199" t="s">
        <v>262</v>
      </c>
      <c r="Q55" s="213" t="s">
        <v>262</v>
      </c>
      <c r="R55" s="214" t="s">
        <v>262</v>
      </c>
      <c r="S55" s="199" t="s">
        <v>262</v>
      </c>
      <c r="T55" s="199" t="s">
        <v>262</v>
      </c>
      <c r="U55" s="204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214" t="s">
        <v>252</v>
      </c>
      <c r="M56" s="199" t="s">
        <v>252</v>
      </c>
      <c r="N56" s="199" t="s">
        <v>252</v>
      </c>
      <c r="O56" s="199" t="s">
        <v>252</v>
      </c>
      <c r="P56" s="199" t="s">
        <v>252</v>
      </c>
      <c r="Q56" s="213" t="s">
        <v>252</v>
      </c>
      <c r="R56" s="293" t="s">
        <v>252</v>
      </c>
      <c r="S56" s="199" t="s">
        <v>252</v>
      </c>
      <c r="T56" s="199" t="s">
        <v>252</v>
      </c>
      <c r="U56" s="204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522" priority="22" stopIfTrue="1">
      <formula>J9=1</formula>
    </cfRule>
  </conditionalFormatting>
  <conditionalFormatting sqref="W21">
    <cfRule type="expression" dxfId="521" priority="1" stopIfTrue="1">
      <formula>$W$20=17</formula>
    </cfRule>
  </conditionalFormatting>
  <conditionalFormatting sqref="W28:W35">
    <cfRule type="expression" dxfId="520" priority="2" stopIfTrue="1">
      <formula>$W$20=17</formula>
    </cfRule>
  </conditionalFormatting>
  <conditionalFormatting sqref="W36:W37">
    <cfRule type="expression" dxfId="519" priority="8" stopIfTrue="1">
      <formula>$W$20=22</formula>
    </cfRule>
  </conditionalFormatting>
  <conditionalFormatting sqref="W38:W39">
    <cfRule type="expression" dxfId="518" priority="3" stopIfTrue="1">
      <formula>$W$20=24</formula>
    </cfRule>
  </conditionalFormatting>
  <conditionalFormatting sqref="W40:W42">
    <cfRule type="expression" dxfId="517" priority="7" stopIfTrue="1">
      <formula>$W$20=23</formula>
    </cfRule>
  </conditionalFormatting>
  <conditionalFormatting sqref="W43:W44">
    <cfRule type="expression" dxfId="516" priority="6" stopIfTrue="1">
      <formula>$W$20=24</formula>
    </cfRule>
  </conditionalFormatting>
  <conditionalFormatting sqref="W45:W46">
    <cfRule type="expression" dxfId="515" priority="5" stopIfTrue="1">
      <formula>$W$20=25</formula>
    </cfRule>
  </conditionalFormatting>
  <conditionalFormatting sqref="W47">
    <cfRule type="expression" dxfId="514" priority="4" stopIfTrue="1">
      <formula>$W$20=27</formula>
    </cfRule>
  </conditionalFormatting>
  <conditionalFormatting sqref="W49:W50">
    <cfRule type="expression" dxfId="513" priority="25" stopIfTrue="1">
      <formula>$W$20=24</formula>
    </cfRule>
  </conditionalFormatting>
  <conditionalFormatting sqref="W51:W52">
    <cfRule type="expression" dxfId="512" priority="26" stopIfTrue="1">
      <formula>$W$20=25</formula>
    </cfRule>
  </conditionalFormatting>
  <conditionalFormatting sqref="W53:W54">
    <cfRule type="expression" dxfId="511" priority="27" stopIfTrue="1">
      <formula>$W$20=26</formula>
    </cfRule>
  </conditionalFormatting>
  <conditionalFormatting sqref="W55">
    <cfRule type="expression" dxfId="510" priority="28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9">
    <tabColor rgb="FFFFFF99"/>
  </sheetPr>
  <dimension ref="A1:Z60"/>
  <sheetViews>
    <sheetView view="pageBreakPreview" zoomScaleNormal="10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221</v>
      </c>
      <c r="B1" s="24"/>
      <c r="C1" s="24"/>
      <c r="F1" s="26"/>
      <c r="G1" s="26"/>
      <c r="H1" s="27">
        <v>48</v>
      </c>
      <c r="J1" s="23" t="str">
        <f>A1</f>
        <v>第１章基準項目／板倉区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51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山越浄水場原水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12.6</v>
      </c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12.6</v>
      </c>
      <c r="R5" s="38">
        <f>MIN(C5:H5,K5:P5)</f>
        <v>12.6</v>
      </c>
      <c r="S5" s="38">
        <f>AVERAGE(C5:H5,K5:P5)</f>
        <v>12.6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0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45">
        <f>AVERAGE(C6:H6,K6:P6)</f>
        <v>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535</v>
      </c>
      <c r="R7" s="52" t="s">
        <v>535</v>
      </c>
      <c r="S7" s="52" t="s">
        <v>535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402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403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390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390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>
        <v>1E-3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>
        <v>1E-3</v>
      </c>
      <c r="R12" s="52">
        <v>1E-3</v>
      </c>
      <c r="S12" s="52">
        <v>1E-3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400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0.1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>
        <v>0.1</v>
      </c>
      <c r="R16" s="45">
        <v>0.1</v>
      </c>
      <c r="S16" s="45">
        <v>0.1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371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406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 thickBot="1">
      <c r="A20" s="8">
        <v>15</v>
      </c>
      <c r="B20" s="156" t="s">
        <v>84</v>
      </c>
      <c r="C20" s="59"/>
      <c r="D20" s="58"/>
      <c r="E20" s="58"/>
      <c r="F20" s="58" t="s">
        <v>407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18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409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8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400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390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390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287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390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272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274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37" t="s">
        <v>273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8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411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412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411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7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v>7</v>
      </c>
      <c r="R41" s="45">
        <v>7</v>
      </c>
      <c r="S41" s="45">
        <v>7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407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86">
        <v>7.1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117">
        <v>7.1</v>
      </c>
      <c r="R43" s="86">
        <v>7.1</v>
      </c>
      <c r="S43" s="86">
        <v>7.1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28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v>28</v>
      </c>
      <c r="R44" s="52">
        <v>28</v>
      </c>
      <c r="S44" s="52">
        <v>28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81</v>
      </c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v>81</v>
      </c>
      <c r="R45" s="58">
        <v>81</v>
      </c>
      <c r="S45" s="58">
        <v>81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412</v>
      </c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400</v>
      </c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414</v>
      </c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 t="s">
        <v>252</v>
      </c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 t="s">
        <v>252</v>
      </c>
      <c r="R51" s="45" t="s">
        <v>252</v>
      </c>
      <c r="S51" s="82" t="s">
        <v>252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7.4</v>
      </c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v>7.4</v>
      </c>
      <c r="R52" s="52">
        <v>7.4</v>
      </c>
      <c r="S52" s="52">
        <v>7.4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574</v>
      </c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574</v>
      </c>
      <c r="R54" s="52" t="s">
        <v>574</v>
      </c>
      <c r="S54" s="52" t="s">
        <v>574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406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509" priority="22" stopIfTrue="1">
      <formula>I9=1</formula>
    </cfRule>
  </conditionalFormatting>
  <conditionalFormatting sqref="V21">
    <cfRule type="expression" dxfId="508" priority="1" stopIfTrue="1">
      <formula>$V$20=17</formula>
    </cfRule>
  </conditionalFormatting>
  <conditionalFormatting sqref="V28:V35">
    <cfRule type="expression" dxfId="507" priority="2" stopIfTrue="1">
      <formula>$V$20=17</formula>
    </cfRule>
  </conditionalFormatting>
  <conditionalFormatting sqref="V36:V37">
    <cfRule type="expression" dxfId="506" priority="8" stopIfTrue="1">
      <formula>$V$20=22</formula>
    </cfRule>
  </conditionalFormatting>
  <conditionalFormatting sqref="V38:V39">
    <cfRule type="expression" dxfId="505" priority="3" stopIfTrue="1">
      <formula>$V$20=24</formula>
    </cfRule>
  </conditionalFormatting>
  <conditionalFormatting sqref="V40:V42">
    <cfRule type="expression" dxfId="504" priority="7" stopIfTrue="1">
      <formula>$V$20=23</formula>
    </cfRule>
  </conditionalFormatting>
  <conditionalFormatting sqref="V43:V44">
    <cfRule type="expression" dxfId="503" priority="6" stopIfTrue="1">
      <formula>$V$20=24</formula>
    </cfRule>
  </conditionalFormatting>
  <conditionalFormatting sqref="V45:V46">
    <cfRule type="expression" dxfId="502" priority="5" stopIfTrue="1">
      <formula>$V$20=25</formula>
    </cfRule>
  </conditionalFormatting>
  <conditionalFormatting sqref="V47">
    <cfRule type="expression" dxfId="501" priority="4" stopIfTrue="1">
      <formula>$V$20=27</formula>
    </cfRule>
  </conditionalFormatting>
  <conditionalFormatting sqref="V49:V50">
    <cfRule type="expression" dxfId="500" priority="25" stopIfTrue="1">
      <formula>$V$20=24</formula>
    </cfRule>
  </conditionalFormatting>
  <conditionalFormatting sqref="V51:V52">
    <cfRule type="expression" dxfId="499" priority="26" stopIfTrue="1">
      <formula>$V$20=25</formula>
    </cfRule>
  </conditionalFormatting>
  <conditionalFormatting sqref="V53:V54">
    <cfRule type="expression" dxfId="498" priority="27" stopIfTrue="1">
      <formula>$V$20=26</formula>
    </cfRule>
  </conditionalFormatting>
  <conditionalFormatting sqref="V55">
    <cfRule type="expression" dxfId="497" priority="28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0">
    <tabColor rgb="FFFFFF99"/>
  </sheetPr>
  <dimension ref="A1:Z60"/>
  <sheetViews>
    <sheetView view="pageBreakPreview" zoomScaleNormal="11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221</v>
      </c>
      <c r="B1" s="24"/>
      <c r="C1" s="24"/>
      <c r="F1" s="26"/>
      <c r="G1" s="26"/>
      <c r="H1" s="27">
        <v>49</v>
      </c>
      <c r="J1" s="23" t="str">
        <f>A1</f>
        <v>第１章基準項目／板倉区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52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寺野浄水場原水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13</v>
      </c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13</v>
      </c>
      <c r="R5" s="38">
        <f>MIN(C5:H5,K5:P5)</f>
        <v>13</v>
      </c>
      <c r="S5" s="38">
        <f>AVERAGE(C5:H5,K5:P5)</f>
        <v>13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2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2</v>
      </c>
      <c r="R6" s="45">
        <f>MIN(C6:H6,K6:P6)</f>
        <v>2</v>
      </c>
      <c r="S6" s="45">
        <f>AVERAGE(C6:H6,K6:P6)</f>
        <v>2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243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431</v>
      </c>
      <c r="R7" s="52" t="s">
        <v>431</v>
      </c>
      <c r="S7" s="52" t="s">
        <v>431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402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403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390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390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390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400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0.3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>
        <v>0.3</v>
      </c>
      <c r="R16" s="45">
        <v>0.3</v>
      </c>
      <c r="S16" s="45">
        <v>0.3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371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406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 thickBot="1">
      <c r="A20" s="8">
        <v>15</v>
      </c>
      <c r="B20" s="156" t="s">
        <v>84</v>
      </c>
      <c r="C20" s="59"/>
      <c r="D20" s="58"/>
      <c r="E20" s="58"/>
      <c r="F20" s="58" t="s">
        <v>407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18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409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8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400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390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390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287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390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272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274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37" t="s">
        <v>273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8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411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412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411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10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v>10</v>
      </c>
      <c r="R41" s="45">
        <v>10</v>
      </c>
      <c r="S41" s="45">
        <v>10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407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4.7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54">
        <v>4.7</v>
      </c>
      <c r="R43" s="52">
        <v>4.7</v>
      </c>
      <c r="S43" s="52">
        <v>4.7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17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v>17</v>
      </c>
      <c r="R44" s="52">
        <v>17</v>
      </c>
      <c r="S44" s="52">
        <v>17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76</v>
      </c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v>76</v>
      </c>
      <c r="R45" s="58">
        <v>76</v>
      </c>
      <c r="S45" s="58">
        <v>76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412</v>
      </c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400</v>
      </c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414</v>
      </c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0.2</v>
      </c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>
        <v>0.2</v>
      </c>
      <c r="R51" s="45">
        <v>0.2</v>
      </c>
      <c r="S51" s="45">
        <v>0.2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7.5</v>
      </c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v>7.5</v>
      </c>
      <c r="R52" s="52">
        <v>7.5</v>
      </c>
      <c r="S52" s="52">
        <v>7.5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575</v>
      </c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575</v>
      </c>
      <c r="R54" s="52" t="s">
        <v>575</v>
      </c>
      <c r="S54" s="52" t="s">
        <v>575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406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496" priority="22" stopIfTrue="1">
      <formula>I9=1</formula>
    </cfRule>
  </conditionalFormatting>
  <conditionalFormatting sqref="V21">
    <cfRule type="expression" dxfId="495" priority="1" stopIfTrue="1">
      <formula>$V$20=17</formula>
    </cfRule>
  </conditionalFormatting>
  <conditionalFormatting sqref="V28:V35">
    <cfRule type="expression" dxfId="494" priority="2" stopIfTrue="1">
      <formula>$V$20=17</formula>
    </cfRule>
  </conditionalFormatting>
  <conditionalFormatting sqref="V36:V37">
    <cfRule type="expression" dxfId="493" priority="8" stopIfTrue="1">
      <formula>$V$20=22</formula>
    </cfRule>
  </conditionalFormatting>
  <conditionalFormatting sqref="V38:V39">
    <cfRule type="expression" dxfId="492" priority="3" stopIfTrue="1">
      <formula>$V$20=24</formula>
    </cfRule>
  </conditionalFormatting>
  <conditionalFormatting sqref="V40:V42">
    <cfRule type="expression" dxfId="491" priority="7" stopIfTrue="1">
      <formula>$V$20=23</formula>
    </cfRule>
  </conditionalFormatting>
  <conditionalFormatting sqref="V43:V44">
    <cfRule type="expression" dxfId="490" priority="6" stopIfTrue="1">
      <formula>$V$20=24</formula>
    </cfRule>
  </conditionalFormatting>
  <conditionalFormatting sqref="V45:V46">
    <cfRule type="expression" dxfId="489" priority="5" stopIfTrue="1">
      <formula>$V$20=25</formula>
    </cfRule>
  </conditionalFormatting>
  <conditionalFormatting sqref="V47">
    <cfRule type="expression" dxfId="488" priority="4" stopIfTrue="1">
      <formula>$V$20=27</formula>
    </cfRule>
  </conditionalFormatting>
  <conditionalFormatting sqref="V49:V50">
    <cfRule type="expression" dxfId="487" priority="25" stopIfTrue="1">
      <formula>$V$20=24</formula>
    </cfRule>
  </conditionalFormatting>
  <conditionalFormatting sqref="V51:V52">
    <cfRule type="expression" dxfId="486" priority="26" stopIfTrue="1">
      <formula>$V$20=25</formula>
    </cfRule>
  </conditionalFormatting>
  <conditionalFormatting sqref="V53:V54">
    <cfRule type="expression" dxfId="485" priority="27" stopIfTrue="1">
      <formula>$V$20=26</formula>
    </cfRule>
  </conditionalFormatting>
  <conditionalFormatting sqref="V55">
    <cfRule type="expression" dxfId="484" priority="28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1">
    <tabColor rgb="FFFFFF99"/>
  </sheetPr>
  <dimension ref="A1:Z60"/>
  <sheetViews>
    <sheetView view="pageBreakPreview" zoomScaleNormal="10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221</v>
      </c>
      <c r="B1" s="24"/>
      <c r="C1" s="24"/>
      <c r="F1" s="26"/>
      <c r="G1" s="26"/>
      <c r="H1" s="27">
        <v>50</v>
      </c>
      <c r="J1" s="23" t="str">
        <f>A1</f>
        <v>第１章基準項目／板倉区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53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筒方浄水場原水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11.3</v>
      </c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11.3</v>
      </c>
      <c r="R5" s="38">
        <f>MIN(C5:H5,K5:P5)</f>
        <v>11.3</v>
      </c>
      <c r="S5" s="38">
        <f>AVERAGE(C5:H5,K5:P5)</f>
        <v>11.3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34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34</v>
      </c>
      <c r="R6" s="45">
        <f>MIN(C6:H6,K6:P6)</f>
        <v>34</v>
      </c>
      <c r="S6" s="45">
        <f>AVERAGE(C6:H6,K6:P6)</f>
        <v>34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243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243</v>
      </c>
      <c r="R7" s="52" t="s">
        <v>243</v>
      </c>
      <c r="S7" s="52" t="s">
        <v>243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402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403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390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390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390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400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0.5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>
        <v>0.5</v>
      </c>
      <c r="R16" s="45">
        <v>0.5</v>
      </c>
      <c r="S16" s="45">
        <v>0.5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371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406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 thickBot="1">
      <c r="A20" s="8">
        <v>15</v>
      </c>
      <c r="B20" s="156" t="s">
        <v>84</v>
      </c>
      <c r="C20" s="59"/>
      <c r="D20" s="58"/>
      <c r="E20" s="58"/>
      <c r="F20" s="58" t="s">
        <v>407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18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409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8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400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390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390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287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390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272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274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37" t="s">
        <v>273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8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411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412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411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5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5</v>
      </c>
      <c r="R41" s="45">
        <f>MIN(C41:H41,K41:P41)</f>
        <v>5</v>
      </c>
      <c r="S41" s="45">
        <f>AVERAGE(C41:H41,K41:P41)</f>
        <v>5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407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4.5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54">
        <f t="shared" ref="Q43:Q45" si="1">MAX(C43:H43,K43:P43)</f>
        <v>4.5</v>
      </c>
      <c r="R43" s="52">
        <f t="shared" ref="R43:R45" si="2">MIN(C43:H43,K43:P43)</f>
        <v>4.5</v>
      </c>
      <c r="S43" s="52">
        <f t="shared" ref="S43:S45" si="3">AVERAGE(C43:H43,K43:P43)</f>
        <v>4.5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25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25</v>
      </c>
      <c r="R44" s="52">
        <f t="shared" si="2"/>
        <v>25</v>
      </c>
      <c r="S44" s="52">
        <f t="shared" si="3"/>
        <v>25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76</v>
      </c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76</v>
      </c>
      <c r="R45" s="58">
        <f t="shared" si="2"/>
        <v>76</v>
      </c>
      <c r="S45" s="58">
        <f t="shared" si="3"/>
        <v>76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412</v>
      </c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400</v>
      </c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414</v>
      </c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0.2</v>
      </c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0.2</v>
      </c>
      <c r="R51" s="45">
        <f t="shared" ref="R51:R52" si="5">MIN(C51:H51,K51:P51)</f>
        <v>0.2</v>
      </c>
      <c r="S51" s="45">
        <f t="shared" ref="S51:S52" si="6">AVERAGE(C51:H51,K51:P51)</f>
        <v>0.2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7.3</v>
      </c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f t="shared" si="4"/>
        <v>7.3</v>
      </c>
      <c r="R52" s="52">
        <f t="shared" si="5"/>
        <v>7.3</v>
      </c>
      <c r="S52" s="52">
        <f t="shared" si="6"/>
        <v>7.3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142" t="s">
        <v>575</v>
      </c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94" t="s">
        <v>575</v>
      </c>
      <c r="R54" s="52" t="s">
        <v>575</v>
      </c>
      <c r="S54" s="51" t="s">
        <v>575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406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483" priority="22" stopIfTrue="1">
      <formula>I9=1</formula>
    </cfRule>
  </conditionalFormatting>
  <conditionalFormatting sqref="V21">
    <cfRule type="expression" dxfId="482" priority="1" stopIfTrue="1">
      <formula>$V$20=17</formula>
    </cfRule>
  </conditionalFormatting>
  <conditionalFormatting sqref="V28:V35">
    <cfRule type="expression" dxfId="481" priority="2" stopIfTrue="1">
      <formula>$V$20=17</formula>
    </cfRule>
  </conditionalFormatting>
  <conditionalFormatting sqref="V36:V37">
    <cfRule type="expression" dxfId="480" priority="8" stopIfTrue="1">
      <formula>$V$20=22</formula>
    </cfRule>
  </conditionalFormatting>
  <conditionalFormatting sqref="V38:V39">
    <cfRule type="expression" dxfId="479" priority="3" stopIfTrue="1">
      <formula>$V$20=24</formula>
    </cfRule>
  </conditionalFormatting>
  <conditionalFormatting sqref="V40:V42">
    <cfRule type="expression" dxfId="478" priority="7" stopIfTrue="1">
      <formula>$V$20=23</formula>
    </cfRule>
  </conditionalFormatting>
  <conditionalFormatting sqref="V43:V44">
    <cfRule type="expression" dxfId="477" priority="6" stopIfTrue="1">
      <formula>$V$20=24</formula>
    </cfRule>
  </conditionalFormatting>
  <conditionalFormatting sqref="V45:V46">
    <cfRule type="expression" dxfId="476" priority="5" stopIfTrue="1">
      <formula>$V$20=25</formula>
    </cfRule>
  </conditionalFormatting>
  <conditionalFormatting sqref="V47">
    <cfRule type="expression" dxfId="475" priority="4" stopIfTrue="1">
      <formula>$V$20=27</formula>
    </cfRule>
  </conditionalFormatting>
  <conditionalFormatting sqref="V49:V50">
    <cfRule type="expression" dxfId="474" priority="25" stopIfTrue="1">
      <formula>$V$20=24</formula>
    </cfRule>
  </conditionalFormatting>
  <conditionalFormatting sqref="V51:V52">
    <cfRule type="expression" dxfId="473" priority="26" stopIfTrue="1">
      <formula>$V$20=25</formula>
    </cfRule>
  </conditionalFormatting>
  <conditionalFormatting sqref="V53:V54">
    <cfRule type="expression" dxfId="472" priority="27" stopIfTrue="1">
      <formula>$V$20=26</formula>
    </cfRule>
  </conditionalFormatting>
  <conditionalFormatting sqref="V55">
    <cfRule type="expression" dxfId="471" priority="28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rgb="FF66CCFF"/>
  </sheetPr>
  <dimension ref="A1:U60"/>
  <sheetViews>
    <sheetView view="pageBreakPreview" zoomScaleNormal="100" zoomScaleSheetLayoutView="100" workbookViewId="0">
      <selection activeCell="B17" sqref="B17:I21"/>
    </sheetView>
  </sheetViews>
  <sheetFormatPr defaultRowHeight="13.5"/>
  <cols>
    <col min="1" max="1" width="9.5" customWidth="1"/>
    <col min="2" max="9" width="10" customWidth="1"/>
    <col min="10" max="10" width="4.125" customWidth="1"/>
    <col min="11" max="11" width="3" customWidth="1"/>
    <col min="12" max="12" width="2.25" style="25" customWidth="1"/>
  </cols>
  <sheetData>
    <row r="1" spans="2:12" ht="14.1" customHeight="1">
      <c r="L1" s="322" t="s">
        <v>12</v>
      </c>
    </row>
    <row r="2" spans="2:12" ht="21.2" customHeight="1">
      <c r="L2" s="322"/>
    </row>
    <row r="3" spans="2:12" ht="7.5" customHeight="1" thickBot="1">
      <c r="L3" s="323"/>
    </row>
    <row r="4" spans="2:12" ht="14.25" customHeight="1">
      <c r="B4" s="2"/>
      <c r="C4" s="2"/>
      <c r="D4" s="2"/>
      <c r="E4" s="2"/>
      <c r="F4" s="2"/>
      <c r="G4" s="2"/>
      <c r="H4" s="2"/>
      <c r="I4" s="2"/>
      <c r="L4" s="318" t="s">
        <v>163</v>
      </c>
    </row>
    <row r="5" spans="2:12" ht="14.25" customHeight="1">
      <c r="B5" s="2"/>
      <c r="C5" s="2"/>
      <c r="D5" s="2"/>
      <c r="E5" s="2"/>
      <c r="F5" s="2"/>
      <c r="G5" s="2"/>
      <c r="H5" s="2"/>
      <c r="I5" s="2"/>
      <c r="L5" s="319"/>
    </row>
    <row r="6" spans="2:12" ht="14.25" customHeight="1">
      <c r="B6" s="2"/>
      <c r="C6" s="2"/>
      <c r="D6" s="2"/>
      <c r="L6" s="319"/>
    </row>
    <row r="7" spans="2:12" ht="14.25" customHeight="1">
      <c r="B7" s="2"/>
      <c r="C7" s="2"/>
      <c r="D7" s="2"/>
      <c r="L7" s="319"/>
    </row>
    <row r="8" spans="2:12" ht="14.25" customHeight="1">
      <c r="L8" s="319"/>
    </row>
    <row r="9" spans="2:12" ht="14.25" customHeight="1">
      <c r="L9" s="319"/>
    </row>
    <row r="10" spans="2:12" ht="14.25" customHeight="1" thickBot="1">
      <c r="L10" s="320"/>
    </row>
    <row r="11" spans="2:12" ht="14.25" customHeight="1">
      <c r="L11" s="318" t="s">
        <v>164</v>
      </c>
    </row>
    <row r="12" spans="2:12" ht="14.25" customHeight="1">
      <c r="B12" s="1"/>
      <c r="F12" s="3"/>
      <c r="G12" s="3"/>
      <c r="H12" s="3"/>
      <c r="L12" s="319"/>
    </row>
    <row r="13" spans="2:12" ht="14.25" customHeight="1" thickBot="1">
      <c r="B13" s="324" t="s">
        <v>211</v>
      </c>
      <c r="C13" s="324"/>
      <c r="D13" s="324"/>
      <c r="E13" s="324"/>
      <c r="F13" s="324"/>
      <c r="G13" s="324"/>
      <c r="H13" s="324"/>
      <c r="I13" s="324"/>
      <c r="L13" s="320"/>
    </row>
    <row r="14" spans="2:12" ht="14.25" customHeight="1">
      <c r="B14" s="324"/>
      <c r="C14" s="324"/>
      <c r="D14" s="324"/>
      <c r="E14" s="324"/>
      <c r="F14" s="324"/>
      <c r="G14" s="324"/>
      <c r="H14" s="324"/>
      <c r="I14" s="324"/>
      <c r="L14" s="318" t="s">
        <v>165</v>
      </c>
    </row>
    <row r="15" spans="2:12" ht="14.25" customHeight="1">
      <c r="B15" s="324"/>
      <c r="C15" s="324"/>
      <c r="D15" s="324"/>
      <c r="E15" s="324"/>
      <c r="F15" s="324"/>
      <c r="G15" s="324"/>
      <c r="H15" s="324"/>
      <c r="I15" s="324"/>
      <c r="L15" s="319"/>
    </row>
    <row r="16" spans="2:12" ht="14.25" customHeight="1" thickBot="1">
      <c r="L16" s="320"/>
    </row>
    <row r="17" spans="2:12" ht="14.25" customHeight="1">
      <c r="B17" s="335" t="s">
        <v>183</v>
      </c>
      <c r="C17" s="335"/>
      <c r="D17" s="335"/>
      <c r="E17" s="335"/>
      <c r="F17" s="335"/>
      <c r="G17" s="335"/>
      <c r="H17" s="335"/>
      <c r="I17" s="335"/>
      <c r="L17" s="318" t="s">
        <v>166</v>
      </c>
    </row>
    <row r="18" spans="2:12" ht="14.25" customHeight="1">
      <c r="B18" s="335"/>
      <c r="C18" s="335"/>
      <c r="D18" s="335"/>
      <c r="E18" s="335"/>
      <c r="F18" s="335"/>
      <c r="G18" s="335"/>
      <c r="H18" s="335"/>
      <c r="I18" s="335"/>
      <c r="L18" s="319"/>
    </row>
    <row r="19" spans="2:12" ht="14.25" customHeight="1">
      <c r="B19" s="335"/>
      <c r="C19" s="335"/>
      <c r="D19" s="335"/>
      <c r="E19" s="335"/>
      <c r="F19" s="335"/>
      <c r="G19" s="335"/>
      <c r="H19" s="335"/>
      <c r="I19" s="335"/>
      <c r="L19" s="319"/>
    </row>
    <row r="20" spans="2:12" ht="13.35" customHeight="1" thickBot="1">
      <c r="B20" s="335"/>
      <c r="C20" s="335"/>
      <c r="D20" s="335"/>
      <c r="E20" s="335"/>
      <c r="F20" s="335"/>
      <c r="G20" s="335"/>
      <c r="H20" s="335"/>
      <c r="I20" s="335"/>
      <c r="L20" s="27">
        <v>17</v>
      </c>
    </row>
    <row r="21" spans="2:12" ht="14.25" customHeight="1">
      <c r="B21" s="335"/>
      <c r="C21" s="335"/>
      <c r="D21" s="335"/>
      <c r="E21" s="335"/>
      <c r="F21" s="335"/>
      <c r="G21" s="335"/>
      <c r="H21" s="335"/>
      <c r="I21" s="335"/>
      <c r="K21" s="336"/>
      <c r="L21" s="318" t="s">
        <v>167</v>
      </c>
    </row>
    <row r="22" spans="2:12" ht="14.25" customHeight="1">
      <c r="K22" s="336"/>
      <c r="L22" s="319"/>
    </row>
    <row r="23" spans="2:12" ht="14.25" customHeight="1" thickBot="1">
      <c r="K23" s="336"/>
      <c r="L23" s="320"/>
    </row>
    <row r="24" spans="2:12" ht="14.25" customHeight="1">
      <c r="K24" s="336"/>
      <c r="L24" s="341" t="s">
        <v>270</v>
      </c>
    </row>
    <row r="25" spans="2:12" ht="14.25" customHeight="1">
      <c r="K25" s="336"/>
      <c r="L25" s="342"/>
    </row>
    <row r="26" spans="2:12" ht="14.25" customHeight="1">
      <c r="K26" s="336"/>
      <c r="L26" s="342"/>
    </row>
    <row r="27" spans="2:12" ht="14.25" customHeight="1" thickBot="1">
      <c r="K27" s="336"/>
      <c r="L27" s="343"/>
    </row>
    <row r="28" spans="2:12" ht="14.25" customHeight="1">
      <c r="K28" s="336"/>
      <c r="L28" s="318" t="s">
        <v>181</v>
      </c>
    </row>
    <row r="29" spans="2:12" ht="14.25" customHeight="1" thickBot="1">
      <c r="K29" s="336"/>
      <c r="L29" s="320"/>
    </row>
    <row r="30" spans="2:12" ht="14.25" customHeight="1">
      <c r="K30" s="336"/>
      <c r="L30" s="318" t="s">
        <v>272</v>
      </c>
    </row>
    <row r="31" spans="2:12" ht="14.25" customHeight="1" thickBot="1">
      <c r="K31" s="336"/>
      <c r="L31" s="320"/>
    </row>
    <row r="32" spans="2:12" ht="14.25" customHeight="1">
      <c r="K32" s="336"/>
      <c r="L32" s="318" t="s">
        <v>274</v>
      </c>
    </row>
    <row r="33" spans="2:12" ht="14.25" customHeight="1" thickBot="1">
      <c r="K33" s="336"/>
      <c r="L33" s="320"/>
    </row>
    <row r="34" spans="2:12" ht="14.25" customHeight="1">
      <c r="K34" s="336"/>
      <c r="L34" s="318" t="s">
        <v>273</v>
      </c>
    </row>
    <row r="35" spans="2:12" ht="14.25" customHeight="1" thickBot="1">
      <c r="K35" s="336"/>
      <c r="L35" s="320"/>
    </row>
    <row r="36" spans="2:12" ht="14.25" customHeight="1">
      <c r="K36" s="336"/>
      <c r="L36" s="337" t="s">
        <v>275</v>
      </c>
    </row>
    <row r="37" spans="2:12" ht="14.25" customHeight="1" thickBot="1">
      <c r="B37" s="4"/>
      <c r="K37" s="336"/>
      <c r="L37" s="328"/>
    </row>
    <row r="38" spans="2:12" ht="14.25" customHeight="1">
      <c r="B38" s="5"/>
      <c r="K38" s="336"/>
      <c r="L38" s="318" t="s">
        <v>168</v>
      </c>
    </row>
    <row r="39" spans="2:12" ht="14.25" customHeight="1" thickBot="1">
      <c r="B39" s="6"/>
      <c r="K39" s="336"/>
      <c r="L39" s="320"/>
    </row>
    <row r="40" spans="2:12" ht="14.25" customHeight="1">
      <c r="B40" s="6"/>
      <c r="L40" s="318" t="s">
        <v>13</v>
      </c>
    </row>
    <row r="41" spans="2:12" ht="14.25" customHeight="1">
      <c r="B41" s="6"/>
      <c r="K41" s="7"/>
      <c r="L41" s="319"/>
    </row>
    <row r="42" spans="2:12" ht="14.25" customHeight="1" thickBot="1">
      <c r="B42" s="6"/>
      <c r="L42" s="320"/>
    </row>
    <row r="43" spans="2:12" ht="14.25" customHeight="1">
      <c r="B43" s="6"/>
      <c r="L43" s="318" t="s">
        <v>14</v>
      </c>
    </row>
    <row r="44" spans="2:12" ht="14.25" customHeight="1" thickBot="1">
      <c r="K44" s="336"/>
      <c r="L44" s="320"/>
    </row>
    <row r="45" spans="2:12" ht="14.25" customHeight="1">
      <c r="K45" s="336"/>
      <c r="L45" s="318" t="s">
        <v>10</v>
      </c>
    </row>
    <row r="46" spans="2:12" ht="14.25" customHeight="1" thickBot="1">
      <c r="K46" s="336"/>
      <c r="L46" s="320"/>
    </row>
    <row r="47" spans="2:12" ht="14.25" customHeight="1">
      <c r="K47" s="336"/>
      <c r="L47" s="318" t="s">
        <v>8</v>
      </c>
    </row>
    <row r="48" spans="2:12" ht="14.25" customHeight="1">
      <c r="K48" s="336"/>
      <c r="L48" s="319"/>
    </row>
    <row r="49" spans="1:21" ht="14.25" customHeight="1" thickBot="1">
      <c r="K49" s="336"/>
      <c r="L49" s="65"/>
    </row>
    <row r="50" spans="1:21" ht="14.25" customHeight="1">
      <c r="K50" s="336"/>
      <c r="L50" s="62"/>
    </row>
    <row r="51" spans="1:21" ht="14.25" customHeight="1" thickBot="1">
      <c r="K51" s="336"/>
      <c r="L51" s="65"/>
    </row>
    <row r="52" spans="1:21" ht="14.25" customHeight="1">
      <c r="K52" s="336"/>
      <c r="L52" s="62"/>
    </row>
    <row r="53" spans="1:21" ht="14.25" customHeight="1" thickBot="1">
      <c r="K53" s="336"/>
      <c r="L53" s="65"/>
    </row>
    <row r="54" spans="1:21" ht="14.25" customHeight="1">
      <c r="K54" s="336"/>
      <c r="L54" s="62"/>
    </row>
    <row r="55" spans="1:21" ht="14.25" customHeight="1" thickBot="1">
      <c r="K55" s="336"/>
      <c r="L55" s="65"/>
    </row>
    <row r="56" spans="1:21" ht="14.25" customHeight="1">
      <c r="K56" s="336"/>
      <c r="L56" s="62"/>
    </row>
    <row r="57" spans="1:21" ht="14.25" customHeight="1" thickBot="1">
      <c r="K57" s="336"/>
      <c r="L57" s="65"/>
    </row>
    <row r="58" spans="1:21" ht="14.25" customHeight="1">
      <c r="K58" s="336"/>
      <c r="L58" s="24"/>
    </row>
    <row r="59" spans="1:21" ht="14.45" customHeight="1">
      <c r="K59" s="336"/>
    </row>
    <row r="60" spans="1:21" ht="27.95" customHeight="1">
      <c r="A60" s="344"/>
      <c r="B60" s="344"/>
      <c r="C60" s="344"/>
      <c r="D60" s="344"/>
      <c r="E60" s="344"/>
      <c r="F60" s="344"/>
      <c r="G60" s="344"/>
      <c r="H60" s="344"/>
      <c r="I60" s="344"/>
      <c r="J60" s="344"/>
      <c r="K60" s="344"/>
      <c r="M60" s="21"/>
      <c r="N60" s="21"/>
      <c r="O60" s="21"/>
      <c r="P60" s="21"/>
      <c r="Q60" s="21"/>
      <c r="R60" s="21"/>
      <c r="S60" s="21"/>
      <c r="T60" s="21"/>
      <c r="U60" s="21"/>
    </row>
  </sheetData>
  <mergeCells count="22">
    <mergeCell ref="L40:L42"/>
    <mergeCell ref="L47:L48"/>
    <mergeCell ref="L34:L35"/>
    <mergeCell ref="L28:L29"/>
    <mergeCell ref="L30:L31"/>
    <mergeCell ref="L32:L33"/>
    <mergeCell ref="A60:K60"/>
    <mergeCell ref="L45:L46"/>
    <mergeCell ref="L43:L44"/>
    <mergeCell ref="L38:L39"/>
    <mergeCell ref="L1:L3"/>
    <mergeCell ref="L4:L10"/>
    <mergeCell ref="L11:L13"/>
    <mergeCell ref="L14:L16"/>
    <mergeCell ref="L17:L19"/>
    <mergeCell ref="B13:I15"/>
    <mergeCell ref="B17:I21"/>
    <mergeCell ref="K44:K59"/>
    <mergeCell ref="K21:K39"/>
    <mergeCell ref="L21:L23"/>
    <mergeCell ref="L36:L37"/>
    <mergeCell ref="L24:L27"/>
  </mergeCells>
  <phoneticPr fontId="22"/>
  <conditionalFormatting sqref="L11">
    <cfRule type="expression" dxfId="470" priority="24" stopIfTrue="1">
      <formula>XFC9=1</formula>
    </cfRule>
  </conditionalFormatting>
  <conditionalFormatting sqref="L21">
    <cfRule type="expression" dxfId="469" priority="1" stopIfTrue="1">
      <formula>$W$20=17</formula>
    </cfRule>
  </conditionalFormatting>
  <conditionalFormatting sqref="L28:L37">
    <cfRule type="expression" dxfId="468" priority="2" stopIfTrue="1">
      <formula>$W$20=17</formula>
    </cfRule>
  </conditionalFormatting>
  <conditionalFormatting sqref="L38:L39">
    <cfRule type="expression" dxfId="467" priority="3" stopIfTrue="1">
      <formula>$W$20=24</formula>
    </cfRule>
  </conditionalFormatting>
  <conditionalFormatting sqref="L40:L42">
    <cfRule type="expression" dxfId="466" priority="7" stopIfTrue="1">
      <formula>$W$20=23</formula>
    </cfRule>
  </conditionalFormatting>
  <conditionalFormatting sqref="L43:L44">
    <cfRule type="expression" dxfId="465" priority="6" stopIfTrue="1">
      <formula>$W$20=24</formula>
    </cfRule>
  </conditionalFormatting>
  <conditionalFormatting sqref="L45:L46">
    <cfRule type="expression" dxfId="464" priority="5" stopIfTrue="1">
      <formula>$W$20=25</formula>
    </cfRule>
  </conditionalFormatting>
  <conditionalFormatting sqref="L47">
    <cfRule type="expression" dxfId="463" priority="4" stopIfTrue="1">
      <formula>$W$20=27</formula>
    </cfRule>
  </conditionalFormatting>
  <conditionalFormatting sqref="L49">
    <cfRule type="expression" dxfId="462" priority="37" stopIfTrue="1">
      <formula>$L$20=23</formula>
    </cfRule>
  </conditionalFormatting>
  <conditionalFormatting sqref="L50:L51">
    <cfRule type="expression" dxfId="461" priority="38" stopIfTrue="1">
      <formula>$L$20=24</formula>
    </cfRule>
  </conditionalFormatting>
  <conditionalFormatting sqref="L52:L53">
    <cfRule type="expression" dxfId="460" priority="39" stopIfTrue="1">
      <formula>$L$20=25</formula>
    </cfRule>
  </conditionalFormatting>
  <conditionalFormatting sqref="L54:L55">
    <cfRule type="expression" dxfId="459" priority="40" stopIfTrue="1">
      <formula>$L$20=26</formula>
    </cfRule>
  </conditionalFormatting>
  <conditionalFormatting sqref="L56:L57">
    <cfRule type="expression" dxfId="458" priority="41" stopIfTrue="1">
      <formula>$L$20=27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8">
    <tabColor rgb="FF66CCFF"/>
  </sheetPr>
  <dimension ref="A1:AA60"/>
  <sheetViews>
    <sheetView view="pageBreakPreview" zoomScaleNormal="7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220</v>
      </c>
      <c r="B1" s="24"/>
      <c r="C1" s="24"/>
      <c r="D1" s="24"/>
      <c r="G1" s="26"/>
      <c r="H1" s="26"/>
      <c r="I1" s="27">
        <v>37</v>
      </c>
      <c r="K1" s="23" t="str">
        <f>A1</f>
        <v>第１章基準項目／清里区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43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青柳浄水場浄水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5.7</v>
      </c>
      <c r="E5" s="38"/>
      <c r="F5" s="38"/>
      <c r="G5" s="38">
        <v>18.5</v>
      </c>
      <c r="H5" s="38"/>
      <c r="I5" s="39"/>
      <c r="J5" s="174"/>
      <c r="K5" s="8" t="s">
        <v>115</v>
      </c>
      <c r="L5" s="40">
        <v>22.2</v>
      </c>
      <c r="M5" s="38"/>
      <c r="N5" s="38"/>
      <c r="O5" s="38">
        <v>4.7</v>
      </c>
      <c r="P5" s="38"/>
      <c r="Q5" s="41"/>
      <c r="R5" s="40">
        <f>MAX(D5:I5,L5:Q5)</f>
        <v>22.2</v>
      </c>
      <c r="S5" s="38">
        <f>MIN(D5:I5,L5:Q5)</f>
        <v>4.7</v>
      </c>
      <c r="T5" s="38">
        <f>AVERAGE(D5:I5,L5:Q5)</f>
        <v>12.775</v>
      </c>
      <c r="U5" s="36">
        <f>COUNTA(D5:I5,L5:Q5)</f>
        <v>4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1</v>
      </c>
      <c r="E6" s="45"/>
      <c r="F6" s="45"/>
      <c r="G6" s="45">
        <v>0</v>
      </c>
      <c r="H6" s="45"/>
      <c r="I6" s="46"/>
      <c r="J6" s="174"/>
      <c r="K6" s="10">
        <v>1</v>
      </c>
      <c r="L6" s="47">
        <v>0</v>
      </c>
      <c r="M6" s="45"/>
      <c r="N6" s="45"/>
      <c r="O6" s="45">
        <v>0</v>
      </c>
      <c r="P6" s="45"/>
      <c r="Q6" s="48"/>
      <c r="R6" s="47">
        <f>MAX(D6:I6,L6:Q6)</f>
        <v>1</v>
      </c>
      <c r="S6" s="45">
        <f>MIN(D6:I6,L6:Q6)</f>
        <v>0</v>
      </c>
      <c r="T6" s="108">
        <f>AVERAGE(D6:I6,L6:Q6)</f>
        <v>0.25</v>
      </c>
      <c r="U6" s="46">
        <f>COUNTA(D6:I6,L6:Q6)</f>
        <v>4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/>
      <c r="F7" s="52"/>
      <c r="G7" s="52" t="s">
        <v>257</v>
      </c>
      <c r="H7" s="52"/>
      <c r="I7" s="53"/>
      <c r="J7" s="175"/>
      <c r="K7" s="11">
        <v>2</v>
      </c>
      <c r="L7" s="54" t="s">
        <v>257</v>
      </c>
      <c r="M7" s="52"/>
      <c r="N7" s="52"/>
      <c r="O7" s="52" t="s">
        <v>257</v>
      </c>
      <c r="P7" s="52"/>
      <c r="Q7" s="55"/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4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402</v>
      </c>
      <c r="E8" s="52"/>
      <c r="F8" s="52"/>
      <c r="G8" s="52" t="s">
        <v>402</v>
      </c>
      <c r="H8" s="52"/>
      <c r="I8" s="53"/>
      <c r="J8" s="176"/>
      <c r="K8" s="11">
        <v>3</v>
      </c>
      <c r="L8" s="54" t="s">
        <v>402</v>
      </c>
      <c r="M8" s="52"/>
      <c r="N8" s="52"/>
      <c r="O8" s="52" t="s">
        <v>402</v>
      </c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4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403</v>
      </c>
      <c r="E9" s="52"/>
      <c r="F9" s="52"/>
      <c r="G9" s="52" t="s">
        <v>403</v>
      </c>
      <c r="H9" s="52"/>
      <c r="I9" s="53"/>
      <c r="J9" s="177"/>
      <c r="K9" s="11">
        <v>4</v>
      </c>
      <c r="L9" s="54" t="s">
        <v>403</v>
      </c>
      <c r="M9" s="52"/>
      <c r="N9" s="52"/>
      <c r="O9" s="52" t="s">
        <v>403</v>
      </c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4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390</v>
      </c>
      <c r="E10" s="58"/>
      <c r="F10" s="58"/>
      <c r="G10" s="58" t="s">
        <v>390</v>
      </c>
      <c r="H10" s="58"/>
      <c r="I10" s="36"/>
      <c r="J10" s="176"/>
      <c r="K10" s="8">
        <v>5</v>
      </c>
      <c r="L10" s="59" t="s">
        <v>390</v>
      </c>
      <c r="M10" s="58"/>
      <c r="N10" s="58"/>
      <c r="O10" s="58" t="s">
        <v>390</v>
      </c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4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390</v>
      </c>
      <c r="E11" s="45"/>
      <c r="F11" s="45"/>
      <c r="G11" s="45" t="s">
        <v>390</v>
      </c>
      <c r="H11" s="45"/>
      <c r="I11" s="46"/>
      <c r="J11" s="176"/>
      <c r="K11" s="10">
        <v>6</v>
      </c>
      <c r="L11" s="47" t="s">
        <v>390</v>
      </c>
      <c r="M11" s="45"/>
      <c r="N11" s="45"/>
      <c r="O11" s="45" t="s">
        <v>390</v>
      </c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4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390</v>
      </c>
      <c r="E12" s="52"/>
      <c r="F12" s="52"/>
      <c r="G12" s="52" t="s">
        <v>390</v>
      </c>
      <c r="H12" s="52"/>
      <c r="I12" s="53"/>
      <c r="J12" s="176"/>
      <c r="K12" s="11">
        <v>7</v>
      </c>
      <c r="L12" s="54" t="s">
        <v>390</v>
      </c>
      <c r="M12" s="52"/>
      <c r="N12" s="52"/>
      <c r="O12" s="52" t="s">
        <v>390</v>
      </c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4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400</v>
      </c>
      <c r="E13" s="52"/>
      <c r="F13" s="52"/>
      <c r="G13" s="52" t="s">
        <v>400</v>
      </c>
      <c r="H13" s="52"/>
      <c r="I13" s="53"/>
      <c r="J13" s="176"/>
      <c r="K13" s="11">
        <v>8</v>
      </c>
      <c r="L13" s="54" t="s">
        <v>400</v>
      </c>
      <c r="M13" s="52"/>
      <c r="N13" s="52"/>
      <c r="O13" s="52" t="s">
        <v>400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 t="s">
        <v>244</v>
      </c>
      <c r="H14" s="52"/>
      <c r="I14" s="53"/>
      <c r="J14" s="176"/>
      <c r="K14" s="11">
        <v>9</v>
      </c>
      <c r="L14" s="54" t="s">
        <v>244</v>
      </c>
      <c r="M14" s="52"/>
      <c r="N14" s="52"/>
      <c r="O14" s="52" t="s">
        <v>244</v>
      </c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4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0.1</v>
      </c>
      <c r="E16" s="45"/>
      <c r="F16" s="45"/>
      <c r="G16" s="45">
        <v>0.1</v>
      </c>
      <c r="H16" s="196"/>
      <c r="I16" s="205"/>
      <c r="J16" s="247"/>
      <c r="K16" s="248">
        <v>11</v>
      </c>
      <c r="L16" s="210" t="s">
        <v>252</v>
      </c>
      <c r="M16" s="196"/>
      <c r="N16" s="196"/>
      <c r="O16" s="196" t="s">
        <v>252</v>
      </c>
      <c r="P16" s="196"/>
      <c r="Q16" s="209"/>
      <c r="R16" s="186">
        <v>0.1</v>
      </c>
      <c r="S16" s="187" t="s">
        <v>252</v>
      </c>
      <c r="T16" s="187" t="s">
        <v>252</v>
      </c>
      <c r="U16" s="46">
        <f t="shared" si="0"/>
        <v>4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371</v>
      </c>
      <c r="E17" s="52"/>
      <c r="F17" s="52"/>
      <c r="G17" s="52" t="s">
        <v>371</v>
      </c>
      <c r="H17" s="185"/>
      <c r="I17" s="206"/>
      <c r="J17" s="253"/>
      <c r="K17" s="243">
        <v>12</v>
      </c>
      <c r="L17" s="212" t="s">
        <v>371</v>
      </c>
      <c r="M17" s="185"/>
      <c r="N17" s="185"/>
      <c r="O17" s="185" t="s">
        <v>371</v>
      </c>
      <c r="P17" s="185"/>
      <c r="Q17" s="211"/>
      <c r="R17" s="210" t="s">
        <v>251</v>
      </c>
      <c r="S17" s="196" t="s">
        <v>251</v>
      </c>
      <c r="T17" s="196" t="s">
        <v>251</v>
      </c>
      <c r="U17" s="53">
        <f t="shared" si="0"/>
        <v>4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406</v>
      </c>
      <c r="E18" s="52"/>
      <c r="F18" s="52"/>
      <c r="G18" s="52" t="s">
        <v>406</v>
      </c>
      <c r="H18" s="185"/>
      <c r="I18" s="206"/>
      <c r="J18" s="247"/>
      <c r="K18" s="243">
        <v>13</v>
      </c>
      <c r="L18" s="212" t="s">
        <v>406</v>
      </c>
      <c r="M18" s="185"/>
      <c r="N18" s="185"/>
      <c r="O18" s="185" t="s">
        <v>406</v>
      </c>
      <c r="P18" s="185"/>
      <c r="Q18" s="211"/>
      <c r="R18" s="212" t="s">
        <v>252</v>
      </c>
      <c r="S18" s="185" t="s">
        <v>252</v>
      </c>
      <c r="T18" s="185" t="s">
        <v>252</v>
      </c>
      <c r="U18" s="53">
        <f t="shared" si="0"/>
        <v>4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 t="s">
        <v>246</v>
      </c>
      <c r="H19" s="185"/>
      <c r="I19" s="206"/>
      <c r="J19" s="245"/>
      <c r="K19" s="243">
        <v>14</v>
      </c>
      <c r="L19" s="212" t="s">
        <v>246</v>
      </c>
      <c r="M19" s="185"/>
      <c r="N19" s="185"/>
      <c r="O19" s="185" t="s">
        <v>246</v>
      </c>
      <c r="P19" s="185"/>
      <c r="Q19" s="211"/>
      <c r="R19" s="212" t="s">
        <v>246</v>
      </c>
      <c r="S19" s="185" t="s">
        <v>246</v>
      </c>
      <c r="T19" s="185" t="s">
        <v>246</v>
      </c>
      <c r="U19" s="53">
        <f t="shared" si="0"/>
        <v>4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407</v>
      </c>
      <c r="E20" s="58"/>
      <c r="F20" s="58"/>
      <c r="G20" s="58" t="s">
        <v>407</v>
      </c>
      <c r="H20" s="199"/>
      <c r="I20" s="204"/>
      <c r="J20" s="244"/>
      <c r="K20" s="246">
        <v>15</v>
      </c>
      <c r="L20" s="214" t="s">
        <v>407</v>
      </c>
      <c r="M20" s="199"/>
      <c r="N20" s="199"/>
      <c r="O20" s="199" t="s">
        <v>407</v>
      </c>
      <c r="P20" s="199"/>
      <c r="Q20" s="213"/>
      <c r="R20" s="214" t="s">
        <v>250</v>
      </c>
      <c r="S20" s="199" t="s">
        <v>250</v>
      </c>
      <c r="T20" s="199" t="s">
        <v>250</v>
      </c>
      <c r="U20" s="36">
        <f t="shared" si="0"/>
        <v>4</v>
      </c>
      <c r="W20" s="27">
        <v>17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409</v>
      </c>
      <c r="E21" s="45"/>
      <c r="F21" s="45"/>
      <c r="G21" s="45" t="s">
        <v>409</v>
      </c>
      <c r="H21" s="196"/>
      <c r="I21" s="205"/>
      <c r="J21" s="244"/>
      <c r="K21" s="248">
        <v>16</v>
      </c>
      <c r="L21" s="210" t="s">
        <v>409</v>
      </c>
      <c r="M21" s="196"/>
      <c r="N21" s="196"/>
      <c r="O21" s="196" t="s">
        <v>409</v>
      </c>
      <c r="P21" s="196"/>
      <c r="Q21" s="209"/>
      <c r="R21" s="210" t="s">
        <v>244</v>
      </c>
      <c r="S21" s="196" t="s">
        <v>244</v>
      </c>
      <c r="T21" s="196" t="s">
        <v>244</v>
      </c>
      <c r="U21" s="46">
        <f t="shared" si="0"/>
        <v>4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400</v>
      </c>
      <c r="E22" s="52"/>
      <c r="F22" s="52"/>
      <c r="G22" s="52" t="s">
        <v>400</v>
      </c>
      <c r="H22" s="185"/>
      <c r="I22" s="206"/>
      <c r="J22" s="244"/>
      <c r="K22" s="243">
        <v>17</v>
      </c>
      <c r="L22" s="212" t="s">
        <v>400</v>
      </c>
      <c r="M22" s="185"/>
      <c r="N22" s="185"/>
      <c r="O22" s="185" t="s">
        <v>400</v>
      </c>
      <c r="P22" s="185"/>
      <c r="Q22" s="211"/>
      <c r="R22" s="212" t="s">
        <v>253</v>
      </c>
      <c r="S22" s="185" t="s">
        <v>253</v>
      </c>
      <c r="T22" s="185" t="s">
        <v>253</v>
      </c>
      <c r="U22" s="53">
        <f t="shared" si="0"/>
        <v>4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390</v>
      </c>
      <c r="E23" s="52"/>
      <c r="F23" s="52"/>
      <c r="G23" s="52" t="s">
        <v>390</v>
      </c>
      <c r="H23" s="185"/>
      <c r="I23" s="206"/>
      <c r="J23" s="244"/>
      <c r="K23" s="243">
        <v>18</v>
      </c>
      <c r="L23" s="212" t="s">
        <v>390</v>
      </c>
      <c r="M23" s="185"/>
      <c r="N23" s="185"/>
      <c r="O23" s="185" t="s">
        <v>390</v>
      </c>
      <c r="P23" s="185"/>
      <c r="Q23" s="211"/>
      <c r="R23" s="212" t="s">
        <v>245</v>
      </c>
      <c r="S23" s="185" t="s">
        <v>245</v>
      </c>
      <c r="T23" s="185" t="s">
        <v>245</v>
      </c>
      <c r="U23" s="53">
        <f t="shared" si="0"/>
        <v>4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390</v>
      </c>
      <c r="E24" s="52"/>
      <c r="F24" s="52"/>
      <c r="G24" s="52" t="s">
        <v>390</v>
      </c>
      <c r="H24" s="185"/>
      <c r="I24" s="206"/>
      <c r="J24" s="244"/>
      <c r="K24" s="243">
        <v>19</v>
      </c>
      <c r="L24" s="212" t="s">
        <v>390</v>
      </c>
      <c r="M24" s="185"/>
      <c r="N24" s="185"/>
      <c r="O24" s="185" t="s">
        <v>390</v>
      </c>
      <c r="P24" s="185"/>
      <c r="Q24" s="211"/>
      <c r="R24" s="212" t="s">
        <v>245</v>
      </c>
      <c r="S24" s="185" t="s">
        <v>245</v>
      </c>
      <c r="T24" s="185" t="s">
        <v>245</v>
      </c>
      <c r="U24" s="53">
        <f t="shared" si="0"/>
        <v>4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390</v>
      </c>
      <c r="E25" s="58"/>
      <c r="F25" s="58"/>
      <c r="G25" s="58" t="s">
        <v>390</v>
      </c>
      <c r="H25" s="199"/>
      <c r="I25" s="204"/>
      <c r="J25" s="244"/>
      <c r="K25" s="246">
        <v>20</v>
      </c>
      <c r="L25" s="214" t="s">
        <v>390</v>
      </c>
      <c r="M25" s="199"/>
      <c r="N25" s="199"/>
      <c r="O25" s="199" t="s">
        <v>390</v>
      </c>
      <c r="P25" s="199"/>
      <c r="Q25" s="213"/>
      <c r="R25" s="214" t="s">
        <v>245</v>
      </c>
      <c r="S25" s="199" t="s">
        <v>245</v>
      </c>
      <c r="T25" s="199" t="s">
        <v>245</v>
      </c>
      <c r="U25" s="36">
        <f t="shared" si="0"/>
        <v>4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>
        <v>0.06</v>
      </c>
      <c r="H26" s="196"/>
      <c r="I26" s="205"/>
      <c r="J26" s="253"/>
      <c r="K26" s="248">
        <v>21</v>
      </c>
      <c r="L26" s="210">
        <v>7.0000000000000007E-2</v>
      </c>
      <c r="M26" s="196"/>
      <c r="N26" s="196"/>
      <c r="O26" s="196" t="s">
        <v>258</v>
      </c>
      <c r="P26" s="196"/>
      <c r="Q26" s="209"/>
      <c r="R26" s="210">
        <v>7.0000000000000007E-2</v>
      </c>
      <c r="S26" s="209" t="s">
        <v>258</v>
      </c>
      <c r="T26" s="294" t="s">
        <v>258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185"/>
      <c r="I27" s="206"/>
      <c r="J27" s="244"/>
      <c r="K27" s="243">
        <v>22</v>
      </c>
      <c r="L27" s="212" t="s">
        <v>253</v>
      </c>
      <c r="M27" s="185"/>
      <c r="N27" s="185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1E-3</v>
      </c>
      <c r="E28" s="52"/>
      <c r="F28" s="52"/>
      <c r="G28" s="52">
        <v>2E-3</v>
      </c>
      <c r="H28" s="185"/>
      <c r="I28" s="206"/>
      <c r="J28" s="244"/>
      <c r="K28" s="243">
        <v>23</v>
      </c>
      <c r="L28" s="212">
        <v>2E-3</v>
      </c>
      <c r="M28" s="185"/>
      <c r="N28" s="185"/>
      <c r="O28" s="185" t="s">
        <v>245</v>
      </c>
      <c r="P28" s="185"/>
      <c r="Q28" s="211"/>
      <c r="R28" s="273">
        <v>2E-3</v>
      </c>
      <c r="S28" s="193" t="s">
        <v>245</v>
      </c>
      <c r="T28" s="193">
        <v>1.25E-3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185"/>
      <c r="I29" s="206"/>
      <c r="J29" s="244"/>
      <c r="K29" s="243">
        <v>24</v>
      </c>
      <c r="L29" s="212" t="s">
        <v>259</v>
      </c>
      <c r="M29" s="185"/>
      <c r="N29" s="185"/>
      <c r="O29" s="185" t="s">
        <v>259</v>
      </c>
      <c r="P29" s="185"/>
      <c r="Q29" s="211"/>
      <c r="R29" s="212" t="s">
        <v>259</v>
      </c>
      <c r="S29" s="185" t="s">
        <v>259</v>
      </c>
      <c r="T29" s="198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2E-3</v>
      </c>
      <c r="E30" s="58"/>
      <c r="F30" s="58"/>
      <c r="G30" s="58">
        <v>3.0000000000000001E-3</v>
      </c>
      <c r="H30" s="199"/>
      <c r="I30" s="204"/>
      <c r="J30" s="244"/>
      <c r="K30" s="246">
        <v>25</v>
      </c>
      <c r="L30" s="214">
        <v>3.0000000000000001E-3</v>
      </c>
      <c r="M30" s="199"/>
      <c r="N30" s="199"/>
      <c r="O30" s="199">
        <v>2E-3</v>
      </c>
      <c r="P30" s="199"/>
      <c r="Q30" s="213"/>
      <c r="R30" s="219">
        <f>MAX(D30:I30,L30:Q30)</f>
        <v>3.0000000000000001E-3</v>
      </c>
      <c r="S30" s="195">
        <f>MIN(D30:I30,L30:Q30)</f>
        <v>2E-3</v>
      </c>
      <c r="T30" s="195">
        <f>AVERAGE(D30:I30,L30:Q30)</f>
        <v>2.5000000000000001E-3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196"/>
      <c r="I31" s="205"/>
      <c r="J31" s="244"/>
      <c r="K31" s="248">
        <v>26</v>
      </c>
      <c r="L31" s="210" t="s">
        <v>245</v>
      </c>
      <c r="M31" s="196"/>
      <c r="N31" s="196"/>
      <c r="O31" s="196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5.0000000000000001E-3</v>
      </c>
      <c r="E32" s="52"/>
      <c r="F32" s="52"/>
      <c r="G32" s="52">
        <v>8.0000000000000002E-3</v>
      </c>
      <c r="H32" s="185"/>
      <c r="I32" s="206"/>
      <c r="J32" s="244"/>
      <c r="K32" s="243">
        <v>27</v>
      </c>
      <c r="L32" s="212">
        <v>8.0000000000000002E-3</v>
      </c>
      <c r="M32" s="185"/>
      <c r="N32" s="185"/>
      <c r="O32" s="185">
        <v>3.0000000000000001E-3</v>
      </c>
      <c r="P32" s="185"/>
      <c r="Q32" s="211"/>
      <c r="R32" s="217">
        <f>MAX(D32:I32,L32:Q32)</f>
        <v>8.0000000000000002E-3</v>
      </c>
      <c r="S32" s="194">
        <f>MIN(D32:I32,L32:Q32)</f>
        <v>3.0000000000000001E-3</v>
      </c>
      <c r="T32" s="194">
        <f>AVERAGE(D32:I32,L32:Q32)</f>
        <v>6.0000000000000001E-3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185"/>
      <c r="I33" s="206"/>
      <c r="J33" s="253"/>
      <c r="K33" s="243">
        <v>28</v>
      </c>
      <c r="L33" s="212" t="s">
        <v>259</v>
      </c>
      <c r="M33" s="185"/>
      <c r="N33" s="185"/>
      <c r="O33" s="185" t="s">
        <v>259</v>
      </c>
      <c r="P33" s="185"/>
      <c r="Q33" s="211"/>
      <c r="R33" s="210" t="s">
        <v>259</v>
      </c>
      <c r="S33" s="196" t="s">
        <v>259</v>
      </c>
      <c r="T33" s="196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2E-3</v>
      </c>
      <c r="E34" s="52"/>
      <c r="F34" s="52"/>
      <c r="G34" s="52">
        <v>3.0000000000000001E-3</v>
      </c>
      <c r="H34" s="185"/>
      <c r="I34" s="206"/>
      <c r="J34" s="244"/>
      <c r="K34" s="243">
        <v>29</v>
      </c>
      <c r="L34" s="212">
        <v>3.0000000000000001E-3</v>
      </c>
      <c r="M34" s="185"/>
      <c r="N34" s="185"/>
      <c r="O34" s="185">
        <v>1E-3</v>
      </c>
      <c r="P34" s="185"/>
      <c r="Q34" s="211"/>
      <c r="R34" s="217">
        <f>MAX(D34:I34,L34:Q34)</f>
        <v>3.0000000000000001E-3</v>
      </c>
      <c r="S34" s="194">
        <f>MIN(D34:I34,L34:Q34)</f>
        <v>1E-3</v>
      </c>
      <c r="T34" s="194">
        <f>AVERAGE(D34:I34,L34:Q34)</f>
        <v>2.2500000000000003E-3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199"/>
      <c r="I35" s="204"/>
      <c r="J35" s="244"/>
      <c r="K35" s="246">
        <v>30</v>
      </c>
      <c r="L35" s="214" t="s">
        <v>245</v>
      </c>
      <c r="M35" s="199"/>
      <c r="N35" s="199"/>
      <c r="O35" s="199" t="s">
        <v>245</v>
      </c>
      <c r="P35" s="199"/>
      <c r="Q35" s="213"/>
      <c r="R35" s="214" t="s">
        <v>245</v>
      </c>
      <c r="S35" s="199" t="s">
        <v>245</v>
      </c>
      <c r="T35" s="199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196"/>
      <c r="I36" s="205"/>
      <c r="J36" s="244"/>
      <c r="K36" s="248">
        <v>31</v>
      </c>
      <c r="L36" s="210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46">
        <f t="shared" si="0"/>
        <v>4</v>
      </c>
      <c r="W36" s="337" t="s">
        <v>275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411</v>
      </c>
      <c r="E37" s="52"/>
      <c r="F37" s="52"/>
      <c r="G37" s="52" t="s">
        <v>411</v>
      </c>
      <c r="H37" s="185"/>
      <c r="I37" s="206"/>
      <c r="J37" s="253"/>
      <c r="K37" s="243">
        <v>32</v>
      </c>
      <c r="L37" s="212" t="s">
        <v>411</v>
      </c>
      <c r="M37" s="185"/>
      <c r="N37" s="185"/>
      <c r="O37" s="185" t="s">
        <v>411</v>
      </c>
      <c r="P37" s="185"/>
      <c r="Q37" s="211"/>
      <c r="R37" s="212" t="s">
        <v>254</v>
      </c>
      <c r="S37" s="185" t="s">
        <v>254</v>
      </c>
      <c r="T37" s="185" t="s">
        <v>254</v>
      </c>
      <c r="U37" s="53">
        <f t="shared" si="0"/>
        <v>4</v>
      </c>
      <c r="W37" s="328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412</v>
      </c>
      <c r="E38" s="52"/>
      <c r="F38" s="52"/>
      <c r="G38" s="52" t="s">
        <v>412</v>
      </c>
      <c r="H38" s="185"/>
      <c r="I38" s="206"/>
      <c r="J38" s="253"/>
      <c r="K38" s="243">
        <v>33</v>
      </c>
      <c r="L38" s="212" t="s">
        <v>412</v>
      </c>
      <c r="M38" s="185"/>
      <c r="N38" s="185"/>
      <c r="O38" s="185" t="s">
        <v>412</v>
      </c>
      <c r="P38" s="185"/>
      <c r="Q38" s="211"/>
      <c r="R38" s="212" t="s">
        <v>255</v>
      </c>
      <c r="S38" s="185" t="s">
        <v>255</v>
      </c>
      <c r="T38" s="185" t="s">
        <v>255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185"/>
      <c r="I39" s="206"/>
      <c r="J39" s="253"/>
      <c r="K39" s="243">
        <v>34</v>
      </c>
      <c r="L39" s="212" t="s">
        <v>261</v>
      </c>
      <c r="M39" s="185"/>
      <c r="N39" s="185"/>
      <c r="O39" s="185" t="s">
        <v>261</v>
      </c>
      <c r="P39" s="185"/>
      <c r="Q39" s="211"/>
      <c r="R39" s="212" t="s">
        <v>261</v>
      </c>
      <c r="S39" s="185" t="s">
        <v>261</v>
      </c>
      <c r="T39" s="185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411</v>
      </c>
      <c r="E40" s="58"/>
      <c r="F40" s="58"/>
      <c r="G40" s="58" t="s">
        <v>411</v>
      </c>
      <c r="H40" s="199"/>
      <c r="I40" s="204"/>
      <c r="J40" s="253"/>
      <c r="K40" s="246">
        <v>35</v>
      </c>
      <c r="L40" s="214" t="s">
        <v>411</v>
      </c>
      <c r="M40" s="199"/>
      <c r="N40" s="199"/>
      <c r="O40" s="199" t="s">
        <v>411</v>
      </c>
      <c r="P40" s="199"/>
      <c r="Q40" s="213"/>
      <c r="R40" s="214" t="s">
        <v>254</v>
      </c>
      <c r="S40" s="199" t="s">
        <v>254</v>
      </c>
      <c r="T40" s="199" t="s">
        <v>254</v>
      </c>
      <c r="U40" s="36">
        <f>COUNTA(D40:I40,L40:Q40)</f>
        <v>4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5</v>
      </c>
      <c r="E41" s="45"/>
      <c r="F41" s="45"/>
      <c r="G41" s="45">
        <v>5</v>
      </c>
      <c r="H41" s="196"/>
      <c r="I41" s="205"/>
      <c r="J41" s="247"/>
      <c r="K41" s="248">
        <v>36</v>
      </c>
      <c r="L41" s="210">
        <v>4</v>
      </c>
      <c r="M41" s="196"/>
      <c r="N41" s="196"/>
      <c r="O41" s="196">
        <v>5</v>
      </c>
      <c r="P41" s="196"/>
      <c r="Q41" s="209"/>
      <c r="R41" s="266">
        <f>MAX(D41:I41,L41:Q41)</f>
        <v>5</v>
      </c>
      <c r="S41" s="267">
        <f>MIN(D41:I41,L41:Q41)</f>
        <v>4</v>
      </c>
      <c r="T41" s="267">
        <f>AVERAGE(D41:I41,L41:Q41)</f>
        <v>4.75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407</v>
      </c>
      <c r="E42" s="52"/>
      <c r="F42" s="52"/>
      <c r="G42" s="52" t="s">
        <v>407</v>
      </c>
      <c r="H42" s="185"/>
      <c r="I42" s="206"/>
      <c r="J42" s="244"/>
      <c r="K42" s="243">
        <v>37</v>
      </c>
      <c r="L42" s="212" t="s">
        <v>407</v>
      </c>
      <c r="M42" s="185"/>
      <c r="N42" s="185"/>
      <c r="O42" s="185" t="s">
        <v>407</v>
      </c>
      <c r="P42" s="185"/>
      <c r="Q42" s="211"/>
      <c r="R42" s="212" t="s">
        <v>250</v>
      </c>
      <c r="S42" s="185" t="s">
        <v>250</v>
      </c>
      <c r="T42" s="185" t="s">
        <v>250</v>
      </c>
      <c r="U42" s="53">
        <f t="shared" si="0"/>
        <v>4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4.9000000000000004</v>
      </c>
      <c r="E43" s="52"/>
      <c r="F43" s="52"/>
      <c r="G43" s="86">
        <v>5</v>
      </c>
      <c r="H43" s="185"/>
      <c r="I43" s="206"/>
      <c r="J43" s="247"/>
      <c r="K43" s="243">
        <v>38</v>
      </c>
      <c r="L43" s="227">
        <v>4.4000000000000004</v>
      </c>
      <c r="M43" s="185"/>
      <c r="N43" s="185"/>
      <c r="O43" s="185">
        <v>4.8</v>
      </c>
      <c r="P43" s="185"/>
      <c r="Q43" s="211"/>
      <c r="R43" s="241">
        <f t="shared" ref="R43:R45" si="1">MAX(D43:I43,L43:Q43)</f>
        <v>5</v>
      </c>
      <c r="S43" s="201">
        <f t="shared" ref="S43:S45" si="2">MIN(D43:I43,L43:Q43)</f>
        <v>4.4000000000000004</v>
      </c>
      <c r="T43" s="201">
        <f t="shared" ref="T43:T45" si="3">AVERAGE(D43:I43,L43:Q43)</f>
        <v>4.7750000000000004</v>
      </c>
      <c r="U43" s="53">
        <f t="shared" si="0"/>
        <v>4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7</v>
      </c>
      <c r="E44" s="52"/>
      <c r="F44" s="52"/>
      <c r="G44" s="52">
        <v>6</v>
      </c>
      <c r="H44" s="185"/>
      <c r="I44" s="206"/>
      <c r="J44" s="247"/>
      <c r="K44" s="243">
        <v>39</v>
      </c>
      <c r="L44" s="212">
        <v>6</v>
      </c>
      <c r="M44" s="185"/>
      <c r="N44" s="185"/>
      <c r="O44" s="185">
        <v>12</v>
      </c>
      <c r="P44" s="185"/>
      <c r="Q44" s="211"/>
      <c r="R44" s="272">
        <f t="shared" si="1"/>
        <v>12</v>
      </c>
      <c r="S44" s="200">
        <f t="shared" si="2"/>
        <v>6</v>
      </c>
      <c r="T44" s="200">
        <f t="shared" si="3"/>
        <v>7.75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31</v>
      </c>
      <c r="E45" s="58"/>
      <c r="F45" s="58"/>
      <c r="G45" s="58">
        <v>33</v>
      </c>
      <c r="H45" s="199"/>
      <c r="I45" s="204"/>
      <c r="J45" s="250"/>
      <c r="K45" s="246">
        <v>40</v>
      </c>
      <c r="L45" s="214">
        <v>23</v>
      </c>
      <c r="M45" s="199"/>
      <c r="N45" s="199"/>
      <c r="O45" s="199">
        <v>34</v>
      </c>
      <c r="P45" s="199"/>
      <c r="Q45" s="213"/>
      <c r="R45" s="228">
        <f t="shared" si="1"/>
        <v>34</v>
      </c>
      <c r="S45" s="202">
        <f t="shared" si="2"/>
        <v>23</v>
      </c>
      <c r="T45" s="202">
        <f t="shared" si="3"/>
        <v>30.25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412</v>
      </c>
      <c r="E46" s="45"/>
      <c r="F46" s="45"/>
      <c r="G46" s="45" t="s">
        <v>412</v>
      </c>
      <c r="H46" s="196"/>
      <c r="I46" s="205"/>
      <c r="J46" s="253"/>
      <c r="K46" s="248">
        <v>41</v>
      </c>
      <c r="L46" s="210" t="s">
        <v>412</v>
      </c>
      <c r="M46" s="196"/>
      <c r="N46" s="196"/>
      <c r="O46" s="196" t="s">
        <v>412</v>
      </c>
      <c r="P46" s="196"/>
      <c r="Q46" s="209"/>
      <c r="R46" s="210" t="s">
        <v>255</v>
      </c>
      <c r="S46" s="196" t="s">
        <v>255</v>
      </c>
      <c r="T46" s="196" t="s">
        <v>255</v>
      </c>
      <c r="U46" s="46">
        <f t="shared" si="0"/>
        <v>4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185"/>
      <c r="I47" s="206"/>
      <c r="J47" s="242"/>
      <c r="K47" s="243">
        <v>42</v>
      </c>
      <c r="L47" s="212" t="s">
        <v>247</v>
      </c>
      <c r="M47" s="185"/>
      <c r="N47" s="185"/>
      <c r="O47" s="185" t="s">
        <v>247</v>
      </c>
      <c r="P47" s="185"/>
      <c r="Q47" s="211"/>
      <c r="R47" s="212" t="s">
        <v>247</v>
      </c>
      <c r="S47" s="185" t="s">
        <v>247</v>
      </c>
      <c r="T47" s="185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185"/>
      <c r="I48" s="206"/>
      <c r="J48" s="242"/>
      <c r="K48" s="243">
        <v>43</v>
      </c>
      <c r="L48" s="212" t="s">
        <v>247</v>
      </c>
      <c r="M48" s="185"/>
      <c r="N48" s="185"/>
      <c r="O48" s="185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400</v>
      </c>
      <c r="E49" s="52"/>
      <c r="F49" s="52"/>
      <c r="G49" s="52" t="s">
        <v>400</v>
      </c>
      <c r="H49" s="185"/>
      <c r="I49" s="206"/>
      <c r="J49" s="244"/>
      <c r="K49" s="243">
        <v>44</v>
      </c>
      <c r="L49" s="212" t="s">
        <v>400</v>
      </c>
      <c r="M49" s="185"/>
      <c r="N49" s="185"/>
      <c r="O49" s="185" t="s">
        <v>400</v>
      </c>
      <c r="P49" s="185"/>
      <c r="Q49" s="211"/>
      <c r="R49" s="212" t="s">
        <v>253</v>
      </c>
      <c r="S49" s="185" t="s">
        <v>253</v>
      </c>
      <c r="T49" s="185" t="s">
        <v>253</v>
      </c>
      <c r="U49" s="53">
        <f t="shared" si="0"/>
        <v>4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414</v>
      </c>
      <c r="E50" s="58"/>
      <c r="F50" s="58"/>
      <c r="G50" s="58" t="s">
        <v>414</v>
      </c>
      <c r="H50" s="199"/>
      <c r="I50" s="204"/>
      <c r="J50" s="245"/>
      <c r="K50" s="246">
        <v>45</v>
      </c>
      <c r="L50" s="214" t="s">
        <v>414</v>
      </c>
      <c r="M50" s="199"/>
      <c r="N50" s="199"/>
      <c r="O50" s="199" t="s">
        <v>414</v>
      </c>
      <c r="P50" s="199"/>
      <c r="Q50" s="213"/>
      <c r="R50" s="214" t="s">
        <v>256</v>
      </c>
      <c r="S50" s="199" t="s">
        <v>256</v>
      </c>
      <c r="T50" s="199" t="s">
        <v>256</v>
      </c>
      <c r="U50" s="36">
        <f t="shared" si="0"/>
        <v>4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0.4</v>
      </c>
      <c r="E51" s="45"/>
      <c r="F51" s="45"/>
      <c r="G51" s="45">
        <v>0.4</v>
      </c>
      <c r="H51" s="196"/>
      <c r="I51" s="205"/>
      <c r="J51" s="247"/>
      <c r="K51" s="248">
        <v>46</v>
      </c>
      <c r="L51" s="210">
        <v>0.4</v>
      </c>
      <c r="M51" s="196"/>
      <c r="N51" s="196"/>
      <c r="O51" s="196">
        <v>0.4</v>
      </c>
      <c r="P51" s="196"/>
      <c r="Q51" s="209"/>
      <c r="R51" s="186">
        <f t="shared" ref="R51:R52" si="4">MAX(D51:I51,L51:Q51)</f>
        <v>0.4</v>
      </c>
      <c r="S51" s="187">
        <f t="shared" ref="S51:S52" si="5">MIN(D51:I51,L51:Q51)</f>
        <v>0.4</v>
      </c>
      <c r="T51" s="187">
        <f t="shared" ref="T51:T52" si="6">AVERAGE(D51:I51,L51:Q51)</f>
        <v>0.4</v>
      </c>
      <c r="U51" s="46">
        <f t="shared" si="0"/>
        <v>4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6.9</v>
      </c>
      <c r="E52" s="52"/>
      <c r="F52" s="52"/>
      <c r="G52" s="52">
        <v>6.8</v>
      </c>
      <c r="H52" s="185"/>
      <c r="I52" s="206"/>
      <c r="J52" s="247"/>
      <c r="K52" s="243">
        <v>47</v>
      </c>
      <c r="L52" s="212">
        <v>6.7</v>
      </c>
      <c r="M52" s="185"/>
      <c r="N52" s="185"/>
      <c r="O52" s="185">
        <v>6.7</v>
      </c>
      <c r="P52" s="185"/>
      <c r="Q52" s="211"/>
      <c r="R52" s="241">
        <f t="shared" si="4"/>
        <v>6.9</v>
      </c>
      <c r="S52" s="201">
        <f t="shared" si="5"/>
        <v>6.7</v>
      </c>
      <c r="T52" s="201">
        <f t="shared" si="6"/>
        <v>6.7749999999999995</v>
      </c>
      <c r="U52" s="53">
        <f t="shared" si="0"/>
        <v>4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4" t="s">
        <v>575</v>
      </c>
      <c r="E53" s="52"/>
      <c r="F53" s="52"/>
      <c r="G53" s="52" t="s">
        <v>575</v>
      </c>
      <c r="H53" s="185"/>
      <c r="I53" s="206"/>
      <c r="J53" s="249"/>
      <c r="K53" s="243">
        <v>48</v>
      </c>
      <c r="L53" s="212" t="s">
        <v>575</v>
      </c>
      <c r="M53" s="185"/>
      <c r="N53" s="185"/>
      <c r="O53" s="185" t="s">
        <v>575</v>
      </c>
      <c r="P53" s="185"/>
      <c r="Q53" s="211"/>
      <c r="R53" s="212" t="s">
        <v>575</v>
      </c>
      <c r="S53" s="185" t="s">
        <v>575</v>
      </c>
      <c r="T53" s="185" t="s">
        <v>575</v>
      </c>
      <c r="U53" s="53">
        <f t="shared" si="0"/>
        <v>4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4" t="s">
        <v>575</v>
      </c>
      <c r="E54" s="52"/>
      <c r="F54" s="52"/>
      <c r="G54" s="52" t="s">
        <v>575</v>
      </c>
      <c r="H54" s="185"/>
      <c r="I54" s="206"/>
      <c r="J54" s="249"/>
      <c r="K54" s="243">
        <v>49</v>
      </c>
      <c r="L54" s="212" t="s">
        <v>575</v>
      </c>
      <c r="M54" s="185"/>
      <c r="N54" s="185"/>
      <c r="O54" s="185" t="s">
        <v>575</v>
      </c>
      <c r="P54" s="185"/>
      <c r="Q54" s="211"/>
      <c r="R54" s="212" t="s">
        <v>575</v>
      </c>
      <c r="S54" s="185" t="s">
        <v>575</v>
      </c>
      <c r="T54" s="185" t="s">
        <v>575</v>
      </c>
      <c r="U54" s="53">
        <f t="shared" si="0"/>
        <v>4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/>
      <c r="F55" s="58"/>
      <c r="G55" s="58" t="s">
        <v>262</v>
      </c>
      <c r="H55" s="199"/>
      <c r="I55" s="204"/>
      <c r="J55" s="250"/>
      <c r="K55" s="246">
        <v>50</v>
      </c>
      <c r="L55" s="214" t="s">
        <v>262</v>
      </c>
      <c r="M55" s="199"/>
      <c r="N55" s="199"/>
      <c r="O55" s="199" t="s">
        <v>262</v>
      </c>
      <c r="P55" s="199"/>
      <c r="Q55" s="213"/>
      <c r="R55" s="214" t="s">
        <v>262</v>
      </c>
      <c r="S55" s="199" t="s">
        <v>262</v>
      </c>
      <c r="T55" s="199" t="s">
        <v>262</v>
      </c>
      <c r="U55" s="36">
        <f t="shared" si="0"/>
        <v>4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/>
      <c r="F56" s="69"/>
      <c r="G56" s="69" t="s">
        <v>252</v>
      </c>
      <c r="H56" s="251"/>
      <c r="I56" s="252"/>
      <c r="J56" s="247"/>
      <c r="K56" s="246">
        <v>51</v>
      </c>
      <c r="L56" s="214" t="s">
        <v>252</v>
      </c>
      <c r="M56" s="199"/>
      <c r="N56" s="199"/>
      <c r="O56" s="199">
        <v>0.2</v>
      </c>
      <c r="P56" s="199"/>
      <c r="Q56" s="213"/>
      <c r="R56" s="214">
        <v>0.2</v>
      </c>
      <c r="S56" s="199" t="s">
        <v>252</v>
      </c>
      <c r="T56" s="199" t="s">
        <v>252</v>
      </c>
      <c r="U56" s="36">
        <f t="shared" si="0"/>
        <v>4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229"/>
      <c r="I57" s="232"/>
      <c r="J57" s="247"/>
      <c r="K57" s="254" t="s">
        <v>115</v>
      </c>
      <c r="L57" s="231"/>
      <c r="M57" s="229"/>
      <c r="N57" s="229"/>
      <c r="O57" s="229"/>
      <c r="P57" s="229"/>
      <c r="Q57" s="230"/>
      <c r="R57" s="231"/>
      <c r="S57" s="229"/>
      <c r="T57" s="229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457" priority="25" stopIfTrue="1">
      <formula>J9=1</formula>
    </cfRule>
  </conditionalFormatting>
  <conditionalFormatting sqref="W28:W35">
    <cfRule type="expression" dxfId="456" priority="2" stopIfTrue="1">
      <formula>$W$20=22</formula>
    </cfRule>
  </conditionalFormatting>
  <conditionalFormatting sqref="W36:W37">
    <cfRule type="expression" dxfId="455" priority="11" stopIfTrue="1">
      <formula>$W$20=17</formula>
    </cfRule>
  </conditionalFormatting>
  <conditionalFormatting sqref="W38:W39">
    <cfRule type="expression" dxfId="454" priority="5" stopIfTrue="1">
      <formula>$W$20=24</formula>
    </cfRule>
  </conditionalFormatting>
  <conditionalFormatting sqref="W40:W42">
    <cfRule type="expression" dxfId="453" priority="9" stopIfTrue="1">
      <formula>$W$20=23</formula>
    </cfRule>
  </conditionalFormatting>
  <conditionalFormatting sqref="W43:W44">
    <cfRule type="expression" dxfId="452" priority="8" stopIfTrue="1">
      <formula>$W$20=24</formula>
    </cfRule>
  </conditionalFormatting>
  <conditionalFormatting sqref="W45:W46">
    <cfRule type="expression" dxfId="451" priority="7" stopIfTrue="1">
      <formula>$W$20=25</formula>
    </cfRule>
  </conditionalFormatting>
  <conditionalFormatting sqref="W47">
    <cfRule type="expression" dxfId="450" priority="6" stopIfTrue="1">
      <formula>$W$20=27</formula>
    </cfRule>
  </conditionalFormatting>
  <conditionalFormatting sqref="W49:W50">
    <cfRule type="expression" dxfId="449" priority="38" stopIfTrue="1">
      <formula>$W$20=24</formula>
    </cfRule>
  </conditionalFormatting>
  <conditionalFormatting sqref="W51:W52">
    <cfRule type="expression" dxfId="448" priority="39" stopIfTrue="1">
      <formula>$W$20=25</formula>
    </cfRule>
  </conditionalFormatting>
  <conditionalFormatting sqref="W53:W54">
    <cfRule type="expression" dxfId="447" priority="40" stopIfTrue="1">
      <formula>$W$20=26</formula>
    </cfRule>
  </conditionalFormatting>
  <conditionalFormatting sqref="W55">
    <cfRule type="expression" dxfId="446" priority="41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9">
    <tabColor rgb="FF66CCFF"/>
  </sheetPr>
  <dimension ref="A1:AA60"/>
  <sheetViews>
    <sheetView view="pageBreakPreview" zoomScaleNormal="12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220</v>
      </c>
      <c r="B1" s="24"/>
      <c r="C1" s="24"/>
      <c r="D1" s="24"/>
      <c r="G1" s="26"/>
      <c r="H1" s="26"/>
      <c r="I1" s="27">
        <v>38</v>
      </c>
      <c r="K1" s="23" t="str">
        <f>A1</f>
        <v>第１章基準項目／清里区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44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寺脇地区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12.3</v>
      </c>
      <c r="E5" s="38">
        <v>17.8</v>
      </c>
      <c r="F5" s="38">
        <v>19.8</v>
      </c>
      <c r="G5" s="38">
        <v>24.7</v>
      </c>
      <c r="H5" s="38">
        <v>29.2</v>
      </c>
      <c r="I5" s="39">
        <v>28.3</v>
      </c>
      <c r="J5" s="9"/>
      <c r="K5" s="8" t="s">
        <v>115</v>
      </c>
      <c r="L5" s="40">
        <v>24.4</v>
      </c>
      <c r="M5" s="38">
        <v>19</v>
      </c>
      <c r="N5" s="38">
        <v>10.4</v>
      </c>
      <c r="O5" s="38">
        <v>6.6</v>
      </c>
      <c r="P5" s="38">
        <v>5.9</v>
      </c>
      <c r="Q5" s="41">
        <v>5.7</v>
      </c>
      <c r="R5" s="40">
        <f>MAX(D5:I5,L5:Q5)</f>
        <v>29.2</v>
      </c>
      <c r="S5" s="38">
        <f>MIN(D5:I5,L5:Q5)</f>
        <v>5.7</v>
      </c>
      <c r="T5" s="38">
        <f>AVERAGE(D5:I5,L5:Q5)</f>
        <v>17.008333333333336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1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1</v>
      </c>
      <c r="Q6" s="48">
        <v>0</v>
      </c>
      <c r="R6" s="47">
        <f>MAX(D6:I6,L6:Q6)</f>
        <v>1</v>
      </c>
      <c r="S6" s="45">
        <f>MIN(D6:I6,L6:Q6)</f>
        <v>0</v>
      </c>
      <c r="T6" s="108">
        <f>AVERAGE(D6:I6,L6:Q6)</f>
        <v>0.16666666666666666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248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249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245</v>
      </c>
      <c r="E10" s="58"/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245</v>
      </c>
      <c r="E11" s="45"/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245</v>
      </c>
      <c r="E12" s="52"/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253</v>
      </c>
      <c r="E13" s="52"/>
      <c r="F13" s="52"/>
      <c r="G13" s="52" t="s">
        <v>253</v>
      </c>
      <c r="H13" s="52"/>
      <c r="I13" s="53"/>
      <c r="J13" s="176"/>
      <c r="K13" s="11">
        <v>8</v>
      </c>
      <c r="L13" s="54" t="s">
        <v>400</v>
      </c>
      <c r="M13" s="52"/>
      <c r="N13" s="52"/>
      <c r="O13" s="52" t="s">
        <v>400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0.1</v>
      </c>
      <c r="E16" s="45"/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45"/>
      <c r="Q16" s="48"/>
      <c r="R16" s="114">
        <v>0.1</v>
      </c>
      <c r="S16" s="113">
        <v>0.1</v>
      </c>
      <c r="T16" s="113">
        <v>0.1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251</v>
      </c>
      <c r="E17" s="52"/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52"/>
      <c r="Q17" s="55"/>
      <c r="R17" s="47" t="s">
        <v>251</v>
      </c>
      <c r="S17" s="45" t="s">
        <v>251</v>
      </c>
      <c r="T17" s="45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252</v>
      </c>
      <c r="E18" s="52"/>
      <c r="F18" s="52"/>
      <c r="G18" s="52"/>
      <c r="H18" s="52"/>
      <c r="I18" s="53"/>
      <c r="J18" s="178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80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250</v>
      </c>
      <c r="E20" s="58"/>
      <c r="F20" s="58"/>
      <c r="G20" s="58"/>
      <c r="H20" s="58"/>
      <c r="I20" s="36"/>
      <c r="J20" s="176"/>
      <c r="K20" s="8">
        <v>15</v>
      </c>
      <c r="L20" s="59"/>
      <c r="M20" s="58"/>
      <c r="N20" s="58"/>
      <c r="O20" s="58"/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1</v>
      </c>
      <c r="W20" s="27">
        <v>17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244</v>
      </c>
      <c r="E21" s="45"/>
      <c r="F21" s="45"/>
      <c r="G21" s="45"/>
      <c r="H21" s="45"/>
      <c r="I21" s="46"/>
      <c r="J21" s="176"/>
      <c r="K21" s="10">
        <v>16</v>
      </c>
      <c r="L21" s="47"/>
      <c r="M21" s="45"/>
      <c r="N21" s="45"/>
      <c r="O21" s="45"/>
      <c r="P21" s="45"/>
      <c r="Q21" s="48"/>
      <c r="R21" s="47" t="s">
        <v>244</v>
      </c>
      <c r="S21" s="45" t="s">
        <v>244</v>
      </c>
      <c r="T21" s="45" t="s">
        <v>244</v>
      </c>
      <c r="U21" s="46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253</v>
      </c>
      <c r="E22" s="52"/>
      <c r="F22" s="52"/>
      <c r="G22" s="52"/>
      <c r="H22" s="52"/>
      <c r="I22" s="53"/>
      <c r="J22" s="176"/>
      <c r="K22" s="11">
        <v>17</v>
      </c>
      <c r="L22" s="54"/>
      <c r="M22" s="52"/>
      <c r="N22" s="52"/>
      <c r="O22" s="52"/>
      <c r="P22" s="52"/>
      <c r="Q22" s="55"/>
      <c r="R22" s="54" t="s">
        <v>253</v>
      </c>
      <c r="S22" s="52" t="s">
        <v>253</v>
      </c>
      <c r="T22" s="52" t="s">
        <v>253</v>
      </c>
      <c r="U22" s="53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245</v>
      </c>
      <c r="E23" s="52"/>
      <c r="F23" s="52"/>
      <c r="G23" s="52"/>
      <c r="H23" s="52"/>
      <c r="I23" s="53"/>
      <c r="J23" s="176"/>
      <c r="K23" s="11">
        <v>18</v>
      </c>
      <c r="L23" s="54"/>
      <c r="M23" s="52"/>
      <c r="N23" s="52"/>
      <c r="O23" s="52"/>
      <c r="P23" s="52"/>
      <c r="Q23" s="55"/>
      <c r="R23" s="54" t="s">
        <v>245</v>
      </c>
      <c r="S23" s="52" t="s">
        <v>245</v>
      </c>
      <c r="T23" s="52" t="s">
        <v>245</v>
      </c>
      <c r="U23" s="53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245</v>
      </c>
      <c r="E24" s="52"/>
      <c r="F24" s="52"/>
      <c r="G24" s="52"/>
      <c r="H24" s="52"/>
      <c r="I24" s="53"/>
      <c r="J24" s="176"/>
      <c r="K24" s="11">
        <v>19</v>
      </c>
      <c r="L24" s="54"/>
      <c r="M24" s="52"/>
      <c r="N24" s="52"/>
      <c r="O24" s="52"/>
      <c r="P24" s="52"/>
      <c r="Q24" s="55"/>
      <c r="R24" s="54" t="s">
        <v>245</v>
      </c>
      <c r="S24" s="52" t="s">
        <v>245</v>
      </c>
      <c r="T24" s="52" t="s">
        <v>245</v>
      </c>
      <c r="U24" s="53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245</v>
      </c>
      <c r="E25" s="58"/>
      <c r="F25" s="58"/>
      <c r="G25" s="58"/>
      <c r="H25" s="58"/>
      <c r="I25" s="36"/>
      <c r="J25" s="176"/>
      <c r="K25" s="8">
        <v>20</v>
      </c>
      <c r="L25" s="59"/>
      <c r="M25" s="58"/>
      <c r="N25" s="58"/>
      <c r="O25" s="58"/>
      <c r="P25" s="58"/>
      <c r="Q25" s="60"/>
      <c r="R25" s="59" t="s">
        <v>245</v>
      </c>
      <c r="S25" s="58" t="s">
        <v>245</v>
      </c>
      <c r="T25" s="58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>
        <v>0.06</v>
      </c>
      <c r="H26" s="45"/>
      <c r="I26" s="46"/>
      <c r="J26" s="179"/>
      <c r="K26" s="10">
        <v>21</v>
      </c>
      <c r="L26" s="47">
        <v>0.06</v>
      </c>
      <c r="M26" s="45"/>
      <c r="N26" s="45"/>
      <c r="O26" s="45" t="s">
        <v>258</v>
      </c>
      <c r="P26" s="45"/>
      <c r="Q26" s="48"/>
      <c r="R26" s="47">
        <v>0.06</v>
      </c>
      <c r="S26" s="45" t="s">
        <v>258</v>
      </c>
      <c r="T26" s="196">
        <v>0.03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54" t="s">
        <v>253</v>
      </c>
      <c r="M27" s="52"/>
      <c r="N27" s="52"/>
      <c r="O27" s="52" t="s">
        <v>253</v>
      </c>
      <c r="P27" s="52"/>
      <c r="Q27" s="55"/>
      <c r="R27" s="54" t="s">
        <v>253</v>
      </c>
      <c r="S27" s="52" t="s">
        <v>253</v>
      </c>
      <c r="T27" s="52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2E-3</v>
      </c>
      <c r="E28" s="52"/>
      <c r="F28" s="52"/>
      <c r="G28" s="52">
        <v>3.0000000000000001E-3</v>
      </c>
      <c r="H28" s="52"/>
      <c r="I28" s="53"/>
      <c r="J28" s="176"/>
      <c r="K28" s="11">
        <v>23</v>
      </c>
      <c r="L28" s="54">
        <v>3.0000000000000001E-3</v>
      </c>
      <c r="M28" s="52"/>
      <c r="N28" s="52"/>
      <c r="O28" s="52">
        <v>1E-3</v>
      </c>
      <c r="P28" s="52"/>
      <c r="Q28" s="55"/>
      <c r="R28" s="123">
        <f>MAX(D28:I28,L28:Q28)</f>
        <v>3.0000000000000001E-3</v>
      </c>
      <c r="S28" s="112">
        <f>MIN(D28:I28,L28:Q28)</f>
        <v>1E-3</v>
      </c>
      <c r="T28" s="112">
        <f>AVERAGE(D28:I28,L28:Q28)</f>
        <v>2.2500000000000003E-3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76"/>
      <c r="K29" s="11">
        <v>24</v>
      </c>
      <c r="L29" s="54" t="s">
        <v>259</v>
      </c>
      <c r="M29" s="52"/>
      <c r="N29" s="52"/>
      <c r="O29" s="52" t="s">
        <v>259</v>
      </c>
      <c r="P29" s="52"/>
      <c r="Q29" s="55"/>
      <c r="R29" s="54" t="s">
        <v>259</v>
      </c>
      <c r="S29" s="52" t="s">
        <v>259</v>
      </c>
      <c r="T29" s="52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2E-3</v>
      </c>
      <c r="E30" s="58"/>
      <c r="F30" s="58"/>
      <c r="G30" s="58">
        <v>3.0000000000000001E-3</v>
      </c>
      <c r="H30" s="58"/>
      <c r="I30" s="36"/>
      <c r="J30" s="176"/>
      <c r="K30" s="8">
        <v>25</v>
      </c>
      <c r="L30" s="59">
        <v>3.0000000000000001E-3</v>
      </c>
      <c r="M30" s="58"/>
      <c r="N30" s="58"/>
      <c r="O30" s="58">
        <v>2E-3</v>
      </c>
      <c r="P30" s="58"/>
      <c r="Q30" s="60"/>
      <c r="R30" s="124">
        <f>MAX(D30:I30,L30:Q30)</f>
        <v>3.0000000000000001E-3</v>
      </c>
      <c r="S30" s="111">
        <f>MIN(D30:I30,L30:Q30)</f>
        <v>2E-3</v>
      </c>
      <c r="T30" s="111">
        <f>AVERAGE(D30:I30,L30:Q30)</f>
        <v>2.5000000000000001E-3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47" t="s">
        <v>245</v>
      </c>
      <c r="M31" s="45"/>
      <c r="N31" s="45"/>
      <c r="O31" s="45" t="s">
        <v>245</v>
      </c>
      <c r="P31" s="45"/>
      <c r="Q31" s="48"/>
      <c r="R31" s="47" t="s">
        <v>245</v>
      </c>
      <c r="S31" s="45" t="s">
        <v>245</v>
      </c>
      <c r="T31" s="45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6.0000000000000001E-3</v>
      </c>
      <c r="E32" s="52"/>
      <c r="F32" s="52"/>
      <c r="G32" s="109">
        <v>0.01</v>
      </c>
      <c r="H32" s="52"/>
      <c r="I32" s="53"/>
      <c r="J32" s="176"/>
      <c r="K32" s="11">
        <v>27</v>
      </c>
      <c r="L32" s="120">
        <v>0.01</v>
      </c>
      <c r="M32" s="52"/>
      <c r="N32" s="52"/>
      <c r="O32" s="52">
        <v>5.0000000000000001E-3</v>
      </c>
      <c r="P32" s="52"/>
      <c r="Q32" s="55"/>
      <c r="R32" s="123">
        <f>MAX(D32:I32,L32:Q32)</f>
        <v>0.01</v>
      </c>
      <c r="S32" s="112">
        <f>MIN(D32:I32,L32:Q32)</f>
        <v>5.0000000000000001E-3</v>
      </c>
      <c r="T32" s="112">
        <f>AVERAGE(D32:I32,L32:Q32)</f>
        <v>7.7500000000000008E-3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79"/>
      <c r="K33" s="11">
        <v>28</v>
      </c>
      <c r="L33" s="54" t="s">
        <v>259</v>
      </c>
      <c r="M33" s="52"/>
      <c r="N33" s="52"/>
      <c r="O33" s="52" t="s">
        <v>259</v>
      </c>
      <c r="P33" s="52"/>
      <c r="Q33" s="55"/>
      <c r="R33" s="54" t="s">
        <v>259</v>
      </c>
      <c r="S33" s="52" t="s">
        <v>259</v>
      </c>
      <c r="T33" s="52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2E-3</v>
      </c>
      <c r="E34" s="52"/>
      <c r="F34" s="52"/>
      <c r="G34" s="52">
        <v>4.0000000000000001E-3</v>
      </c>
      <c r="H34" s="52"/>
      <c r="I34" s="53"/>
      <c r="J34" s="176"/>
      <c r="K34" s="11">
        <v>29</v>
      </c>
      <c r="L34" s="54">
        <v>4.0000000000000001E-3</v>
      </c>
      <c r="M34" s="52"/>
      <c r="N34" s="52"/>
      <c r="O34" s="52">
        <v>2E-3</v>
      </c>
      <c r="P34" s="52"/>
      <c r="Q34" s="55"/>
      <c r="R34" s="123">
        <f>MAX(D34:I34,L34:Q34)</f>
        <v>4.0000000000000001E-3</v>
      </c>
      <c r="S34" s="112">
        <f>MIN(D34:I34,L34:Q34)</f>
        <v>2E-3</v>
      </c>
      <c r="T34" s="112">
        <f>AVERAGE(D34:I34,L34:Q34)</f>
        <v>3.0000000000000001E-3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76"/>
      <c r="K35" s="8">
        <v>30</v>
      </c>
      <c r="L35" s="59" t="s">
        <v>245</v>
      </c>
      <c r="M35" s="58"/>
      <c r="N35" s="58"/>
      <c r="O35" s="58" t="s">
        <v>245</v>
      </c>
      <c r="P35" s="58"/>
      <c r="Q35" s="60"/>
      <c r="R35" s="59" t="s">
        <v>245</v>
      </c>
      <c r="S35" s="58" t="s">
        <v>245</v>
      </c>
      <c r="T35" s="58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47" t="s">
        <v>260</v>
      </c>
      <c r="M36" s="45"/>
      <c r="N36" s="45"/>
      <c r="O36" s="45" t="s">
        <v>260</v>
      </c>
      <c r="P36" s="45"/>
      <c r="Q36" s="48"/>
      <c r="R36" s="47" t="s">
        <v>260</v>
      </c>
      <c r="S36" s="45" t="s">
        <v>260</v>
      </c>
      <c r="T36" s="45" t="s">
        <v>260</v>
      </c>
      <c r="U36" s="46">
        <f t="shared" si="0"/>
        <v>4</v>
      </c>
      <c r="W36" s="337" t="s">
        <v>275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254</v>
      </c>
      <c r="E37" s="52"/>
      <c r="F37" s="52"/>
      <c r="G37" s="52"/>
      <c r="H37" s="52"/>
      <c r="I37" s="53"/>
      <c r="J37" s="179"/>
      <c r="K37" s="11">
        <v>32</v>
      </c>
      <c r="L37" s="54"/>
      <c r="M37" s="52"/>
      <c r="N37" s="52"/>
      <c r="O37" s="52"/>
      <c r="P37" s="52"/>
      <c r="Q37" s="55"/>
      <c r="R37" s="54" t="s">
        <v>254</v>
      </c>
      <c r="S37" s="52" t="s">
        <v>254</v>
      </c>
      <c r="T37" s="52" t="s">
        <v>254</v>
      </c>
      <c r="U37" s="53">
        <f t="shared" si="0"/>
        <v>1</v>
      </c>
      <c r="W37" s="328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255</v>
      </c>
      <c r="E38" s="52"/>
      <c r="F38" s="52"/>
      <c r="G38" s="52" t="s">
        <v>255</v>
      </c>
      <c r="H38" s="52"/>
      <c r="I38" s="53"/>
      <c r="J38" s="179"/>
      <c r="K38" s="11">
        <v>33</v>
      </c>
      <c r="L38" s="54" t="s">
        <v>412</v>
      </c>
      <c r="M38" s="52"/>
      <c r="N38" s="52"/>
      <c r="O38" s="52" t="s">
        <v>412</v>
      </c>
      <c r="P38" s="52"/>
      <c r="Q38" s="55"/>
      <c r="R38" s="54" t="s">
        <v>255</v>
      </c>
      <c r="S38" s="52" t="s">
        <v>255</v>
      </c>
      <c r="T38" s="52" t="s">
        <v>255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79"/>
      <c r="K39" s="11">
        <v>34</v>
      </c>
      <c r="L39" s="54" t="s">
        <v>261</v>
      </c>
      <c r="M39" s="52"/>
      <c r="N39" s="52"/>
      <c r="O39" s="52" t="s">
        <v>261</v>
      </c>
      <c r="P39" s="52"/>
      <c r="Q39" s="55"/>
      <c r="R39" s="54" t="s">
        <v>261</v>
      </c>
      <c r="S39" s="52" t="s">
        <v>261</v>
      </c>
      <c r="T39" s="52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254</v>
      </c>
      <c r="E40" s="58"/>
      <c r="F40" s="58"/>
      <c r="G40" s="58"/>
      <c r="H40" s="58"/>
      <c r="I40" s="36"/>
      <c r="J40" s="179"/>
      <c r="K40" s="8">
        <v>35</v>
      </c>
      <c r="L40" s="59"/>
      <c r="M40" s="58"/>
      <c r="N40" s="58"/>
      <c r="O40" s="58"/>
      <c r="P40" s="58"/>
      <c r="Q40" s="60"/>
      <c r="R40" s="59" t="s">
        <v>254</v>
      </c>
      <c r="S40" s="58" t="s">
        <v>254</v>
      </c>
      <c r="T40" s="58" t="s">
        <v>254</v>
      </c>
      <c r="U40" s="36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146">
        <v>4</v>
      </c>
      <c r="E41" s="108"/>
      <c r="F41" s="108"/>
      <c r="G41" s="108">
        <v>5</v>
      </c>
      <c r="H41" s="45"/>
      <c r="I41" s="46"/>
      <c r="J41" s="178"/>
      <c r="K41" s="10">
        <v>36</v>
      </c>
      <c r="L41" s="47">
        <v>4</v>
      </c>
      <c r="M41" s="45"/>
      <c r="N41" s="45"/>
      <c r="O41" s="45">
        <v>5</v>
      </c>
      <c r="P41" s="45"/>
      <c r="Q41" s="48"/>
      <c r="R41" s="127">
        <f>MAX(D41:I41,L41:Q41)</f>
        <v>5</v>
      </c>
      <c r="S41" s="108">
        <f>MIN(D41:I41,L41:Q41)</f>
        <v>4</v>
      </c>
      <c r="T41" s="108">
        <f>AVERAGE(D41:I41,L41:Q41)</f>
        <v>4.5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250</v>
      </c>
      <c r="E42" s="52"/>
      <c r="F42" s="52"/>
      <c r="G42" s="52"/>
      <c r="H42" s="52"/>
      <c r="I42" s="53"/>
      <c r="J42" s="176"/>
      <c r="K42" s="11">
        <v>37</v>
      </c>
      <c r="L42" s="54"/>
      <c r="M42" s="52"/>
      <c r="N42" s="52"/>
      <c r="O42" s="52"/>
      <c r="P42" s="52"/>
      <c r="Q42" s="55"/>
      <c r="R42" s="54" t="s">
        <v>250</v>
      </c>
      <c r="S42" s="52" t="s">
        <v>250</v>
      </c>
      <c r="T42" s="52" t="s">
        <v>250</v>
      </c>
      <c r="U42" s="53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4.8</v>
      </c>
      <c r="E43" s="86">
        <v>4.9000000000000004</v>
      </c>
      <c r="F43" s="86">
        <v>4.9000000000000004</v>
      </c>
      <c r="G43" s="86">
        <v>5</v>
      </c>
      <c r="H43" s="86">
        <v>5</v>
      </c>
      <c r="I43" s="53">
        <v>4.8</v>
      </c>
      <c r="J43" s="178"/>
      <c r="K43" s="11">
        <v>38</v>
      </c>
      <c r="L43" s="54">
        <v>4.4000000000000004</v>
      </c>
      <c r="M43" s="86">
        <v>4.5</v>
      </c>
      <c r="N43" s="52">
        <v>4.5999999999999996</v>
      </c>
      <c r="O43" s="86">
        <v>4.7</v>
      </c>
      <c r="P43" s="52">
        <v>4.7</v>
      </c>
      <c r="Q43" s="55">
        <v>4.8</v>
      </c>
      <c r="R43" s="126">
        <f t="shared" ref="R43:R45" si="1">MAX(D43:I43,L43:Q43)</f>
        <v>5</v>
      </c>
      <c r="S43" s="87">
        <f t="shared" ref="S43:S45" si="2">MIN(D43:I43,L43:Q43)</f>
        <v>4.4000000000000004</v>
      </c>
      <c r="T43" s="87">
        <f t="shared" ref="T43:T45" si="3">AVERAGE(D43:I43,L43:Q43)</f>
        <v>4.7583333333333337</v>
      </c>
      <c r="U43" s="53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6</v>
      </c>
      <c r="E44" s="52"/>
      <c r="F44" s="52"/>
      <c r="G44" s="52">
        <v>6</v>
      </c>
      <c r="H44" s="52"/>
      <c r="I44" s="53"/>
      <c r="J44" s="178"/>
      <c r="K44" s="11">
        <v>39</v>
      </c>
      <c r="L44" s="54">
        <v>6</v>
      </c>
      <c r="M44" s="52"/>
      <c r="N44" s="52"/>
      <c r="O44" s="52">
        <v>12</v>
      </c>
      <c r="P44" s="52"/>
      <c r="Q44" s="55"/>
      <c r="R44" s="127">
        <f t="shared" si="1"/>
        <v>12</v>
      </c>
      <c r="S44" s="108">
        <f t="shared" si="2"/>
        <v>6</v>
      </c>
      <c r="T44" s="108">
        <f t="shared" si="3"/>
        <v>7.5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29</v>
      </c>
      <c r="E45" s="58"/>
      <c r="F45" s="58"/>
      <c r="G45" s="58">
        <v>31</v>
      </c>
      <c r="H45" s="58"/>
      <c r="I45" s="36"/>
      <c r="J45" s="174"/>
      <c r="K45" s="8">
        <v>40</v>
      </c>
      <c r="L45" s="59">
        <v>23</v>
      </c>
      <c r="M45" s="58"/>
      <c r="N45" s="58"/>
      <c r="O45" s="58">
        <v>35</v>
      </c>
      <c r="P45" s="58"/>
      <c r="Q45" s="60"/>
      <c r="R45" s="122">
        <f t="shared" si="1"/>
        <v>35</v>
      </c>
      <c r="S45" s="97">
        <f t="shared" si="2"/>
        <v>23</v>
      </c>
      <c r="T45" s="97">
        <f t="shared" si="3"/>
        <v>29.5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255</v>
      </c>
      <c r="E46" s="45"/>
      <c r="F46" s="45"/>
      <c r="G46" s="45"/>
      <c r="H46" s="45"/>
      <c r="I46" s="46"/>
      <c r="J46" s="179"/>
      <c r="K46" s="10">
        <v>41</v>
      </c>
      <c r="L46" s="47"/>
      <c r="M46" s="45"/>
      <c r="N46" s="45"/>
      <c r="O46" s="45"/>
      <c r="P46" s="45"/>
      <c r="Q46" s="48"/>
      <c r="R46" s="47" t="s">
        <v>255</v>
      </c>
      <c r="S46" s="45" t="s">
        <v>255</v>
      </c>
      <c r="T46" s="45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1"/>
      <c r="K47" s="11">
        <v>42</v>
      </c>
      <c r="L47" s="54" t="s">
        <v>247</v>
      </c>
      <c r="M47" s="52"/>
      <c r="N47" s="52"/>
      <c r="O47" s="52" t="s">
        <v>247</v>
      </c>
      <c r="P47" s="52"/>
      <c r="Q47" s="55"/>
      <c r="R47" s="54" t="s">
        <v>247</v>
      </c>
      <c r="S47" s="52" t="s">
        <v>247</v>
      </c>
      <c r="T47" s="52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1"/>
      <c r="K48" s="11">
        <v>43</v>
      </c>
      <c r="L48" s="54" t="s">
        <v>247</v>
      </c>
      <c r="M48" s="52"/>
      <c r="N48" s="52"/>
      <c r="O48" s="52" t="s">
        <v>247</v>
      </c>
      <c r="P48" s="52"/>
      <c r="Q48" s="55"/>
      <c r="R48" s="54" t="s">
        <v>247</v>
      </c>
      <c r="S48" s="52" t="s">
        <v>247</v>
      </c>
      <c r="T48" s="52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253</v>
      </c>
      <c r="E49" s="52"/>
      <c r="F49" s="52"/>
      <c r="G49" s="52"/>
      <c r="H49" s="52"/>
      <c r="I49" s="53"/>
      <c r="J49" s="176"/>
      <c r="K49" s="11">
        <v>44</v>
      </c>
      <c r="L49" s="54"/>
      <c r="M49" s="52"/>
      <c r="N49" s="52"/>
      <c r="O49" s="52"/>
      <c r="P49" s="52"/>
      <c r="Q49" s="55"/>
      <c r="R49" s="54" t="s">
        <v>253</v>
      </c>
      <c r="S49" s="52" t="s">
        <v>253</v>
      </c>
      <c r="T49" s="52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256</v>
      </c>
      <c r="E50" s="58"/>
      <c r="F50" s="58"/>
      <c r="G50" s="58"/>
      <c r="H50" s="58"/>
      <c r="I50" s="36"/>
      <c r="J50" s="180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0.4</v>
      </c>
      <c r="E51" s="45">
        <v>0.4</v>
      </c>
      <c r="F51" s="45">
        <v>0.4</v>
      </c>
      <c r="G51" s="45">
        <v>0.4</v>
      </c>
      <c r="H51" s="45">
        <v>0.4</v>
      </c>
      <c r="I51" s="46">
        <v>0.4</v>
      </c>
      <c r="J51" s="178"/>
      <c r="K51" s="10">
        <v>46</v>
      </c>
      <c r="L51" s="47">
        <v>0.4</v>
      </c>
      <c r="M51" s="45">
        <v>0.4</v>
      </c>
      <c r="N51" s="45">
        <v>0.4</v>
      </c>
      <c r="O51" s="45">
        <v>0.4</v>
      </c>
      <c r="P51" s="45">
        <v>0.5</v>
      </c>
      <c r="Q51" s="48">
        <v>0.5</v>
      </c>
      <c r="R51" s="126">
        <f>MAX(D51:I51,L51:Q51)</f>
        <v>0.5</v>
      </c>
      <c r="S51" s="87">
        <f>MIN(D51:I51,L51:Q51)</f>
        <v>0.4</v>
      </c>
      <c r="T51" s="87">
        <f>AVERAGE(D51:I51,L51:Q51)</f>
        <v>0.41666666666666669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6.8</v>
      </c>
      <c r="E52" s="52">
        <v>6.6</v>
      </c>
      <c r="F52" s="86">
        <v>6.8</v>
      </c>
      <c r="G52" s="86">
        <v>6.9</v>
      </c>
      <c r="H52" s="86">
        <v>7</v>
      </c>
      <c r="I52" s="144">
        <v>7</v>
      </c>
      <c r="J52" s="178"/>
      <c r="K52" s="11">
        <v>47</v>
      </c>
      <c r="L52" s="54">
        <v>6.9</v>
      </c>
      <c r="M52" s="86">
        <v>6.8</v>
      </c>
      <c r="N52" s="86">
        <v>7.4</v>
      </c>
      <c r="O52" s="52">
        <v>6.8</v>
      </c>
      <c r="P52" s="52">
        <v>6.8</v>
      </c>
      <c r="Q52" s="55">
        <v>6.8</v>
      </c>
      <c r="R52" s="126">
        <f>MAX(D52:I52,L52:Q52)</f>
        <v>7.4</v>
      </c>
      <c r="S52" s="87">
        <f>MIN(D52:I52,L52:Q52)</f>
        <v>6.6</v>
      </c>
      <c r="T52" s="87">
        <f>AVERAGE(D52:I52,L52:Q52)</f>
        <v>6.8833333333333329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575</v>
      </c>
      <c r="E53" s="52" t="s">
        <v>568</v>
      </c>
      <c r="F53" s="52" t="s">
        <v>568</v>
      </c>
      <c r="G53" s="52" t="s">
        <v>568</v>
      </c>
      <c r="H53" s="52" t="s">
        <v>568</v>
      </c>
      <c r="I53" s="53" t="s">
        <v>568</v>
      </c>
      <c r="J53" s="175"/>
      <c r="K53" s="11">
        <v>48</v>
      </c>
      <c r="L53" s="54" t="s">
        <v>575</v>
      </c>
      <c r="M53" s="52" t="s">
        <v>575</v>
      </c>
      <c r="N53" s="52" t="s">
        <v>575</v>
      </c>
      <c r="O53" s="52" t="s">
        <v>575</v>
      </c>
      <c r="P53" s="52" t="s">
        <v>575</v>
      </c>
      <c r="Q53" s="55" t="s">
        <v>575</v>
      </c>
      <c r="R53" s="54" t="s">
        <v>575</v>
      </c>
      <c r="S53" s="52" t="s">
        <v>575</v>
      </c>
      <c r="T53" s="52" t="s">
        <v>575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568</v>
      </c>
      <c r="E54" s="52" t="s">
        <v>568</v>
      </c>
      <c r="F54" s="52" t="s">
        <v>568</v>
      </c>
      <c r="G54" s="52" t="s">
        <v>568</v>
      </c>
      <c r="H54" s="52" t="s">
        <v>568</v>
      </c>
      <c r="I54" s="53" t="s">
        <v>568</v>
      </c>
      <c r="J54" s="175"/>
      <c r="K54" s="11">
        <v>49</v>
      </c>
      <c r="L54" s="54" t="s">
        <v>575</v>
      </c>
      <c r="M54" s="52" t="s">
        <v>575</v>
      </c>
      <c r="N54" s="52" t="s">
        <v>575</v>
      </c>
      <c r="O54" s="52" t="s">
        <v>575</v>
      </c>
      <c r="P54" s="52" t="s">
        <v>575</v>
      </c>
      <c r="Q54" s="55" t="s">
        <v>575</v>
      </c>
      <c r="R54" s="54" t="s">
        <v>575</v>
      </c>
      <c r="S54" s="52" t="s">
        <v>575</v>
      </c>
      <c r="T54" s="52" t="s">
        <v>575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60" t="s">
        <v>262</v>
      </c>
      <c r="R55" s="59" t="s">
        <v>262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78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40"/>
      <c r="L60" s="340"/>
      <c r="M60" s="340"/>
      <c r="N60" s="340"/>
      <c r="O60" s="340"/>
      <c r="P60" s="340"/>
      <c r="Q60" s="340"/>
      <c r="R60" s="340"/>
      <c r="S60" s="340"/>
      <c r="T60" s="340"/>
      <c r="U60" s="34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445" priority="23" stopIfTrue="1">
      <formula>J9=1</formula>
    </cfRule>
  </conditionalFormatting>
  <conditionalFormatting sqref="W28:W35">
    <cfRule type="expression" dxfId="444" priority="1" stopIfTrue="1">
      <formula>$W$20=22</formula>
    </cfRule>
  </conditionalFormatting>
  <conditionalFormatting sqref="W36:W37">
    <cfRule type="expression" dxfId="443" priority="10" stopIfTrue="1">
      <formula>$W$20=17</formula>
    </cfRule>
  </conditionalFormatting>
  <conditionalFormatting sqref="W38:W39">
    <cfRule type="expression" dxfId="442" priority="4" stopIfTrue="1">
      <formula>$W$20=24</formula>
    </cfRule>
  </conditionalFormatting>
  <conditionalFormatting sqref="W40:W42">
    <cfRule type="expression" dxfId="441" priority="8" stopIfTrue="1">
      <formula>$W$20=23</formula>
    </cfRule>
  </conditionalFormatting>
  <conditionalFormatting sqref="W43:W44">
    <cfRule type="expression" dxfId="440" priority="7" stopIfTrue="1">
      <formula>$W$20=24</formula>
    </cfRule>
  </conditionalFormatting>
  <conditionalFormatting sqref="W45:W46">
    <cfRule type="expression" dxfId="439" priority="6" stopIfTrue="1">
      <formula>$W$20=25</formula>
    </cfRule>
  </conditionalFormatting>
  <conditionalFormatting sqref="W47">
    <cfRule type="expression" dxfId="438" priority="5" stopIfTrue="1">
      <formula>$W$20=27</formula>
    </cfRule>
  </conditionalFormatting>
  <conditionalFormatting sqref="W49:W50">
    <cfRule type="expression" dxfId="437" priority="26" stopIfTrue="1">
      <formula>$W$20=24</formula>
    </cfRule>
  </conditionalFormatting>
  <conditionalFormatting sqref="W51:W52">
    <cfRule type="expression" dxfId="436" priority="27" stopIfTrue="1">
      <formula>$W$20=25</formula>
    </cfRule>
  </conditionalFormatting>
  <conditionalFormatting sqref="W53:W54">
    <cfRule type="expression" dxfId="435" priority="28" stopIfTrue="1">
      <formula>$W$20=26</formula>
    </cfRule>
  </conditionalFormatting>
  <conditionalFormatting sqref="W55">
    <cfRule type="expression" dxfId="434" priority="29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</sheetPr>
  <dimension ref="A1:AA60"/>
  <sheetViews>
    <sheetView view="pageBreakPreview" zoomScaleNormal="12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220</v>
      </c>
      <c r="B1" s="24"/>
      <c r="C1" s="24"/>
      <c r="D1" s="24"/>
      <c r="G1" s="26"/>
      <c r="H1" s="26"/>
      <c r="I1" s="27">
        <v>38</v>
      </c>
      <c r="K1" s="23" t="str">
        <f>A1</f>
        <v>第１章基準項目／清里区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303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北方地区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12.2</v>
      </c>
      <c r="E5" s="38">
        <v>17.100000000000001</v>
      </c>
      <c r="F5" s="38">
        <v>19.5</v>
      </c>
      <c r="G5" s="38">
        <v>24.8</v>
      </c>
      <c r="H5" s="38">
        <v>28.1</v>
      </c>
      <c r="I5" s="39">
        <v>27.5</v>
      </c>
      <c r="J5" s="9"/>
      <c r="K5" s="8" t="s">
        <v>115</v>
      </c>
      <c r="L5" s="40">
        <v>24.2</v>
      </c>
      <c r="M5" s="38">
        <v>18.899999999999999</v>
      </c>
      <c r="N5" s="38">
        <v>12.1</v>
      </c>
      <c r="O5" s="38">
        <v>8.5</v>
      </c>
      <c r="P5" s="38">
        <v>7.4</v>
      </c>
      <c r="Q5" s="41">
        <v>6.4</v>
      </c>
      <c r="R5" s="40">
        <f>MAX(D5:I5,L5:Q5)</f>
        <v>28.1</v>
      </c>
      <c r="S5" s="38">
        <f>MIN(D5:I5,L5:Q5)</f>
        <v>6.4</v>
      </c>
      <c r="T5" s="38">
        <f>AVERAGE(D5:I5,L5:Q5)</f>
        <v>17.224999999999998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108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402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403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390</v>
      </c>
      <c r="E10" s="58"/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390</v>
      </c>
      <c r="E11" s="45"/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390</v>
      </c>
      <c r="E12" s="52"/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400</v>
      </c>
      <c r="E13" s="52"/>
      <c r="F13" s="52"/>
      <c r="G13" s="52" t="s">
        <v>400</v>
      </c>
      <c r="H13" s="52"/>
      <c r="I13" s="53"/>
      <c r="J13" s="176"/>
      <c r="K13" s="11">
        <v>8</v>
      </c>
      <c r="L13" s="54" t="s">
        <v>400</v>
      </c>
      <c r="M13" s="52"/>
      <c r="N13" s="52"/>
      <c r="O13" s="52" t="s">
        <v>400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0.3</v>
      </c>
      <c r="E16" s="45"/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45"/>
      <c r="Q16" s="48"/>
      <c r="R16" s="114">
        <v>0.3</v>
      </c>
      <c r="S16" s="113">
        <v>0.3</v>
      </c>
      <c r="T16" s="113">
        <v>0.3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371</v>
      </c>
      <c r="E17" s="52"/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52"/>
      <c r="Q17" s="55"/>
      <c r="R17" s="47" t="s">
        <v>251</v>
      </c>
      <c r="S17" s="45" t="s">
        <v>251</v>
      </c>
      <c r="T17" s="45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406</v>
      </c>
      <c r="E18" s="52"/>
      <c r="F18" s="52"/>
      <c r="G18" s="52"/>
      <c r="H18" s="52"/>
      <c r="I18" s="53"/>
      <c r="J18" s="178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80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407</v>
      </c>
      <c r="E20" s="58"/>
      <c r="F20" s="58"/>
      <c r="G20" s="58"/>
      <c r="H20" s="58"/>
      <c r="I20" s="36"/>
      <c r="J20" s="176"/>
      <c r="K20" s="8">
        <v>15</v>
      </c>
      <c r="L20" s="59"/>
      <c r="M20" s="58"/>
      <c r="N20" s="58"/>
      <c r="O20" s="58"/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1</v>
      </c>
      <c r="W20" s="27">
        <v>17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409</v>
      </c>
      <c r="E21" s="45"/>
      <c r="F21" s="45"/>
      <c r="G21" s="45"/>
      <c r="H21" s="45"/>
      <c r="I21" s="46"/>
      <c r="J21" s="176"/>
      <c r="K21" s="10">
        <v>16</v>
      </c>
      <c r="L21" s="47"/>
      <c r="M21" s="45"/>
      <c r="N21" s="45"/>
      <c r="O21" s="45"/>
      <c r="P21" s="45"/>
      <c r="Q21" s="48"/>
      <c r="R21" s="47" t="s">
        <v>244</v>
      </c>
      <c r="S21" s="45" t="s">
        <v>244</v>
      </c>
      <c r="T21" s="45" t="s">
        <v>244</v>
      </c>
      <c r="U21" s="46">
        <f t="shared" si="0"/>
        <v>1</v>
      </c>
      <c r="W21" s="345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400</v>
      </c>
      <c r="E22" s="52"/>
      <c r="F22" s="52"/>
      <c r="G22" s="52"/>
      <c r="H22" s="52"/>
      <c r="I22" s="53"/>
      <c r="J22" s="176"/>
      <c r="K22" s="11">
        <v>17</v>
      </c>
      <c r="L22" s="54"/>
      <c r="M22" s="52"/>
      <c r="N22" s="52"/>
      <c r="O22" s="52"/>
      <c r="P22" s="52"/>
      <c r="Q22" s="55"/>
      <c r="R22" s="54" t="s">
        <v>253</v>
      </c>
      <c r="S22" s="52" t="s">
        <v>253</v>
      </c>
      <c r="T22" s="52" t="s">
        <v>253</v>
      </c>
      <c r="U22" s="53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390</v>
      </c>
      <c r="E23" s="52"/>
      <c r="F23" s="52"/>
      <c r="G23" s="52"/>
      <c r="H23" s="52"/>
      <c r="I23" s="53"/>
      <c r="J23" s="176"/>
      <c r="K23" s="11">
        <v>18</v>
      </c>
      <c r="L23" s="54"/>
      <c r="M23" s="52"/>
      <c r="N23" s="52"/>
      <c r="O23" s="52"/>
      <c r="P23" s="52"/>
      <c r="Q23" s="55"/>
      <c r="R23" s="54" t="s">
        <v>245</v>
      </c>
      <c r="S23" s="52" t="s">
        <v>245</v>
      </c>
      <c r="T23" s="52" t="s">
        <v>245</v>
      </c>
      <c r="U23" s="53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390</v>
      </c>
      <c r="E24" s="52"/>
      <c r="F24" s="52"/>
      <c r="G24" s="52"/>
      <c r="H24" s="52"/>
      <c r="I24" s="53"/>
      <c r="J24" s="176"/>
      <c r="K24" s="11">
        <v>19</v>
      </c>
      <c r="L24" s="54"/>
      <c r="M24" s="52"/>
      <c r="N24" s="52"/>
      <c r="O24" s="52"/>
      <c r="P24" s="52"/>
      <c r="Q24" s="55"/>
      <c r="R24" s="54" t="s">
        <v>245</v>
      </c>
      <c r="S24" s="52" t="s">
        <v>245</v>
      </c>
      <c r="T24" s="52" t="s">
        <v>245</v>
      </c>
      <c r="U24" s="53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390</v>
      </c>
      <c r="E25" s="58"/>
      <c r="F25" s="58"/>
      <c r="G25" s="58"/>
      <c r="H25" s="58"/>
      <c r="I25" s="36"/>
      <c r="J25" s="176"/>
      <c r="K25" s="8">
        <v>20</v>
      </c>
      <c r="L25" s="59"/>
      <c r="M25" s="58"/>
      <c r="N25" s="58"/>
      <c r="O25" s="58"/>
      <c r="P25" s="58"/>
      <c r="Q25" s="60"/>
      <c r="R25" s="59" t="s">
        <v>245</v>
      </c>
      <c r="S25" s="58" t="s">
        <v>245</v>
      </c>
      <c r="T25" s="58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>
        <v>0.12</v>
      </c>
      <c r="H26" s="45"/>
      <c r="I26" s="46"/>
      <c r="J26" s="179"/>
      <c r="K26" s="10">
        <v>21</v>
      </c>
      <c r="L26" s="47">
        <v>0.23</v>
      </c>
      <c r="M26" s="45"/>
      <c r="N26" s="45"/>
      <c r="O26" s="45">
        <v>0.06</v>
      </c>
      <c r="P26" s="45"/>
      <c r="Q26" s="48"/>
      <c r="R26" s="47">
        <v>0.23</v>
      </c>
      <c r="S26" s="45" t="s">
        <v>258</v>
      </c>
      <c r="T26" s="192">
        <v>0.10249999999999999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54" t="s">
        <v>253</v>
      </c>
      <c r="M27" s="52"/>
      <c r="N27" s="52"/>
      <c r="O27" s="52" t="s">
        <v>253</v>
      </c>
      <c r="P27" s="52"/>
      <c r="Q27" s="55"/>
      <c r="R27" s="54" t="s">
        <v>253</v>
      </c>
      <c r="S27" s="52" t="s">
        <v>253</v>
      </c>
      <c r="T27" s="52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5.0000000000000001E-3</v>
      </c>
      <c r="E28" s="52"/>
      <c r="F28" s="52"/>
      <c r="G28" s="52">
        <v>1.7000000000000001E-2</v>
      </c>
      <c r="H28" s="52"/>
      <c r="I28" s="53"/>
      <c r="J28" s="176"/>
      <c r="K28" s="11">
        <v>23</v>
      </c>
      <c r="L28" s="120">
        <v>0.02</v>
      </c>
      <c r="M28" s="52"/>
      <c r="N28" s="52"/>
      <c r="O28" s="52">
        <v>5.0000000000000001E-3</v>
      </c>
      <c r="P28" s="52"/>
      <c r="Q28" s="55"/>
      <c r="R28" s="123">
        <f t="shared" ref="R28:R30" si="1">MAX(D28:I28,L28:Q28)</f>
        <v>0.02</v>
      </c>
      <c r="S28" s="112">
        <f t="shared" ref="S28:S30" si="2">MIN(D28:I28,L28:Q28)</f>
        <v>5.0000000000000001E-3</v>
      </c>
      <c r="T28" s="112">
        <f t="shared" ref="T28:T30" si="3">AVERAGE(D28:I28,L28:Q28)</f>
        <v>1.175E-2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>
        <v>6.0000000000000001E-3</v>
      </c>
      <c r="E29" s="52"/>
      <c r="F29" s="52"/>
      <c r="G29" s="52">
        <v>5.0000000000000001E-3</v>
      </c>
      <c r="H29" s="52"/>
      <c r="I29" s="53"/>
      <c r="J29" s="176"/>
      <c r="K29" s="11">
        <v>24</v>
      </c>
      <c r="L29" s="54">
        <v>4.0000000000000001E-3</v>
      </c>
      <c r="M29" s="52"/>
      <c r="N29" s="52"/>
      <c r="O29" s="52">
        <v>4.0000000000000001E-3</v>
      </c>
      <c r="P29" s="52"/>
      <c r="Q29" s="55"/>
      <c r="R29" s="54">
        <f t="shared" si="1"/>
        <v>6.0000000000000001E-3</v>
      </c>
      <c r="S29" s="52">
        <f t="shared" si="2"/>
        <v>4.0000000000000001E-3</v>
      </c>
      <c r="T29" s="109">
        <f t="shared" si="3"/>
        <v>4.7499999999999999E-3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3.0000000000000001E-3</v>
      </c>
      <c r="E30" s="58"/>
      <c r="F30" s="58"/>
      <c r="G30" s="58">
        <v>4.0000000000000001E-3</v>
      </c>
      <c r="H30" s="58"/>
      <c r="I30" s="36"/>
      <c r="J30" s="176"/>
      <c r="K30" s="8">
        <v>25</v>
      </c>
      <c r="L30" s="59">
        <v>3.0000000000000001E-3</v>
      </c>
      <c r="M30" s="58"/>
      <c r="N30" s="58"/>
      <c r="O30" s="58">
        <v>2E-3</v>
      </c>
      <c r="P30" s="58"/>
      <c r="Q30" s="60"/>
      <c r="R30" s="124">
        <f t="shared" si="1"/>
        <v>4.0000000000000001E-3</v>
      </c>
      <c r="S30" s="111">
        <f t="shared" si="2"/>
        <v>2E-3</v>
      </c>
      <c r="T30" s="111">
        <f t="shared" si="3"/>
        <v>3.0000000000000001E-3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47" t="s">
        <v>245</v>
      </c>
      <c r="M31" s="45"/>
      <c r="N31" s="45"/>
      <c r="O31" s="45" t="s">
        <v>245</v>
      </c>
      <c r="P31" s="45"/>
      <c r="Q31" s="48"/>
      <c r="R31" s="47" t="s">
        <v>245</v>
      </c>
      <c r="S31" s="45" t="s">
        <v>245</v>
      </c>
      <c r="T31" s="45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151">
        <v>1.2999999999999999E-2</v>
      </c>
      <c r="E32" s="52"/>
      <c r="F32" s="52"/>
      <c r="G32" s="52">
        <v>3.1E-2</v>
      </c>
      <c r="H32" s="52"/>
      <c r="I32" s="53"/>
      <c r="J32" s="176"/>
      <c r="K32" s="11">
        <v>27</v>
      </c>
      <c r="L32" s="54">
        <v>3.4000000000000002E-2</v>
      </c>
      <c r="M32" s="52"/>
      <c r="N32" s="52"/>
      <c r="O32" s="109">
        <v>1.0999999999999999E-2</v>
      </c>
      <c r="P32" s="52"/>
      <c r="Q32" s="55"/>
      <c r="R32" s="123">
        <f t="shared" ref="R32" si="4">MAX(D32:I32,L32:Q32)</f>
        <v>3.4000000000000002E-2</v>
      </c>
      <c r="S32" s="112">
        <f t="shared" ref="S32" si="5">MIN(D32:I32,L32:Q32)</f>
        <v>1.0999999999999999E-2</v>
      </c>
      <c r="T32" s="112">
        <f t="shared" ref="T32" si="6">AVERAGE(D32:I32,L32:Q32)</f>
        <v>2.2249999999999999E-2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>
        <v>4.0000000000000001E-3</v>
      </c>
      <c r="E33" s="52"/>
      <c r="F33" s="52"/>
      <c r="G33" s="52">
        <v>0.01</v>
      </c>
      <c r="H33" s="52"/>
      <c r="I33" s="53"/>
      <c r="J33" s="179"/>
      <c r="K33" s="11">
        <v>28</v>
      </c>
      <c r="L33" s="54">
        <v>1.4E-2</v>
      </c>
      <c r="M33" s="52"/>
      <c r="N33" s="52"/>
      <c r="O33" s="52">
        <v>4.0000000000000001E-3</v>
      </c>
      <c r="P33" s="52"/>
      <c r="Q33" s="55"/>
      <c r="R33" s="54">
        <f t="shared" ref="R33:R34" si="7">MAX(D33:I33,L33:Q33)</f>
        <v>1.4E-2</v>
      </c>
      <c r="S33" s="52">
        <f t="shared" ref="S33:S34" si="8">MIN(D33:I33,L33:Q33)</f>
        <v>4.0000000000000001E-3</v>
      </c>
      <c r="T33" s="109">
        <f t="shared" ref="T33:T34" si="9">AVERAGE(D33:I33,L33:Q33)</f>
        <v>8.0000000000000002E-3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5.0000000000000001E-3</v>
      </c>
      <c r="E34" s="52"/>
      <c r="F34" s="52"/>
      <c r="G34" s="109">
        <v>0.01</v>
      </c>
      <c r="H34" s="52"/>
      <c r="I34" s="53"/>
      <c r="J34" s="176"/>
      <c r="K34" s="11">
        <v>29</v>
      </c>
      <c r="L34" s="120">
        <v>1.0999999999999999E-2</v>
      </c>
      <c r="M34" s="52"/>
      <c r="N34" s="52"/>
      <c r="O34" s="52">
        <v>4.0000000000000001E-3</v>
      </c>
      <c r="P34" s="52"/>
      <c r="Q34" s="55"/>
      <c r="R34" s="123">
        <f t="shared" si="7"/>
        <v>1.0999999999999999E-2</v>
      </c>
      <c r="S34" s="112">
        <f t="shared" si="8"/>
        <v>4.0000000000000001E-3</v>
      </c>
      <c r="T34" s="112">
        <f t="shared" si="9"/>
        <v>7.4999999999999997E-3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76"/>
      <c r="K35" s="8">
        <v>30</v>
      </c>
      <c r="L35" s="59" t="s">
        <v>245</v>
      </c>
      <c r="M35" s="58"/>
      <c r="N35" s="58"/>
      <c r="O35" s="58" t="s">
        <v>245</v>
      </c>
      <c r="P35" s="58"/>
      <c r="Q35" s="60"/>
      <c r="R35" s="59" t="s">
        <v>245</v>
      </c>
      <c r="S35" s="58" t="s">
        <v>245</v>
      </c>
      <c r="T35" s="58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196"/>
      <c r="F36" s="196"/>
      <c r="G36" s="196" t="s">
        <v>260</v>
      </c>
      <c r="H36" s="196"/>
      <c r="I36" s="205"/>
      <c r="J36" s="244"/>
      <c r="K36" s="248">
        <v>31</v>
      </c>
      <c r="L36" s="210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205">
        <f t="shared" si="0"/>
        <v>4</v>
      </c>
      <c r="W36" s="337" t="s">
        <v>275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411</v>
      </c>
      <c r="E37" s="185"/>
      <c r="F37" s="185"/>
      <c r="G37" s="185"/>
      <c r="H37" s="185"/>
      <c r="I37" s="206"/>
      <c r="J37" s="253"/>
      <c r="K37" s="243">
        <v>32</v>
      </c>
      <c r="L37" s="212"/>
      <c r="M37" s="185"/>
      <c r="N37" s="185"/>
      <c r="O37" s="185"/>
      <c r="P37" s="185"/>
      <c r="Q37" s="211"/>
      <c r="R37" s="212" t="s">
        <v>254</v>
      </c>
      <c r="S37" s="185" t="s">
        <v>254</v>
      </c>
      <c r="T37" s="185" t="s">
        <v>254</v>
      </c>
      <c r="U37" s="206">
        <f t="shared" si="0"/>
        <v>1</v>
      </c>
      <c r="W37" s="328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412</v>
      </c>
      <c r="E38" s="185"/>
      <c r="F38" s="185"/>
      <c r="G38" s="185" t="s">
        <v>412</v>
      </c>
      <c r="H38" s="185"/>
      <c r="I38" s="206"/>
      <c r="J38" s="253"/>
      <c r="K38" s="243">
        <v>33</v>
      </c>
      <c r="L38" s="212" t="s">
        <v>412</v>
      </c>
      <c r="M38" s="185"/>
      <c r="N38" s="185"/>
      <c r="O38" s="185" t="s">
        <v>412</v>
      </c>
      <c r="P38" s="185"/>
      <c r="Q38" s="211"/>
      <c r="R38" s="212" t="s">
        <v>255</v>
      </c>
      <c r="S38" s="185" t="s">
        <v>255</v>
      </c>
      <c r="T38" s="185" t="s">
        <v>255</v>
      </c>
      <c r="U38" s="206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185"/>
      <c r="F39" s="185"/>
      <c r="G39" s="185" t="s">
        <v>261</v>
      </c>
      <c r="H39" s="185"/>
      <c r="I39" s="206"/>
      <c r="J39" s="253"/>
      <c r="K39" s="243">
        <v>34</v>
      </c>
      <c r="L39" s="212" t="s">
        <v>261</v>
      </c>
      <c r="M39" s="185"/>
      <c r="N39" s="185"/>
      <c r="O39" s="185" t="s">
        <v>261</v>
      </c>
      <c r="P39" s="185"/>
      <c r="Q39" s="211"/>
      <c r="R39" s="212" t="s">
        <v>261</v>
      </c>
      <c r="S39" s="185" t="s">
        <v>261</v>
      </c>
      <c r="T39" s="185" t="s">
        <v>261</v>
      </c>
      <c r="U39" s="206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411</v>
      </c>
      <c r="E40" s="199"/>
      <c r="F40" s="199"/>
      <c r="G40" s="199"/>
      <c r="H40" s="199"/>
      <c r="I40" s="204"/>
      <c r="J40" s="253"/>
      <c r="K40" s="246">
        <v>35</v>
      </c>
      <c r="L40" s="214"/>
      <c r="M40" s="199"/>
      <c r="N40" s="199"/>
      <c r="O40" s="199"/>
      <c r="P40" s="199"/>
      <c r="Q40" s="213"/>
      <c r="R40" s="214" t="s">
        <v>254</v>
      </c>
      <c r="S40" s="199" t="s">
        <v>254</v>
      </c>
      <c r="T40" s="199" t="s">
        <v>254</v>
      </c>
      <c r="U40" s="204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146">
        <v>9</v>
      </c>
      <c r="E41" s="200"/>
      <c r="F41" s="200"/>
      <c r="G41" s="200">
        <v>12</v>
      </c>
      <c r="H41" s="196"/>
      <c r="I41" s="205"/>
      <c r="J41" s="247"/>
      <c r="K41" s="248">
        <v>36</v>
      </c>
      <c r="L41" s="210">
        <v>13</v>
      </c>
      <c r="M41" s="196"/>
      <c r="N41" s="196"/>
      <c r="O41" s="196">
        <v>11</v>
      </c>
      <c r="P41" s="196"/>
      <c r="Q41" s="209"/>
      <c r="R41" s="272">
        <f t="shared" ref="R41" si="10">MAX(D41:I41,L41:Q41)</f>
        <v>13</v>
      </c>
      <c r="S41" s="200">
        <f t="shared" ref="S41" si="11">MIN(D41:I41,L41:Q41)</f>
        <v>9</v>
      </c>
      <c r="T41" s="200">
        <f t="shared" ref="T41" si="12">AVERAGE(D41:I41,L41:Q41)</f>
        <v>11.25</v>
      </c>
      <c r="U41" s="205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407</v>
      </c>
      <c r="E42" s="185"/>
      <c r="F42" s="185"/>
      <c r="G42" s="185"/>
      <c r="H42" s="185"/>
      <c r="I42" s="206"/>
      <c r="J42" s="244"/>
      <c r="K42" s="243">
        <v>37</v>
      </c>
      <c r="L42" s="212"/>
      <c r="M42" s="185"/>
      <c r="N42" s="185"/>
      <c r="O42" s="185"/>
      <c r="P42" s="185"/>
      <c r="Q42" s="211"/>
      <c r="R42" s="212" t="s">
        <v>250</v>
      </c>
      <c r="S42" s="185" t="s">
        <v>250</v>
      </c>
      <c r="T42" s="185" t="s">
        <v>250</v>
      </c>
      <c r="U42" s="206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10</v>
      </c>
      <c r="E43" s="185">
        <v>9.8000000000000007</v>
      </c>
      <c r="F43" s="225">
        <v>10</v>
      </c>
      <c r="G43" s="225">
        <v>12</v>
      </c>
      <c r="H43" s="225">
        <v>11</v>
      </c>
      <c r="I43" s="277">
        <v>11</v>
      </c>
      <c r="J43" s="247"/>
      <c r="K43" s="243">
        <v>38</v>
      </c>
      <c r="L43" s="227">
        <v>12</v>
      </c>
      <c r="M43" s="225">
        <v>11</v>
      </c>
      <c r="N43" s="225">
        <v>12</v>
      </c>
      <c r="O43" s="225">
        <v>11</v>
      </c>
      <c r="P43" s="225">
        <v>11</v>
      </c>
      <c r="Q43" s="226">
        <v>12</v>
      </c>
      <c r="R43" s="241">
        <f t="shared" ref="R43" si="13">MAX(D43:I43,L43:Q43)</f>
        <v>12</v>
      </c>
      <c r="S43" s="201">
        <f t="shared" ref="S43" si="14">MIN(D43:I43,L43:Q43)</f>
        <v>9.8000000000000007</v>
      </c>
      <c r="T43" s="201">
        <f t="shared" ref="T43" si="15">AVERAGE(D43:I43,L43:Q43)</f>
        <v>11.066666666666668</v>
      </c>
      <c r="U43" s="206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20</v>
      </c>
      <c r="E44" s="185"/>
      <c r="F44" s="185"/>
      <c r="G44" s="185">
        <v>25</v>
      </c>
      <c r="H44" s="185"/>
      <c r="I44" s="206"/>
      <c r="J44" s="247"/>
      <c r="K44" s="243">
        <v>39</v>
      </c>
      <c r="L44" s="212">
        <v>28</v>
      </c>
      <c r="M44" s="185"/>
      <c r="N44" s="185"/>
      <c r="O44" s="185">
        <v>23</v>
      </c>
      <c r="P44" s="185"/>
      <c r="Q44" s="211"/>
      <c r="R44" s="272">
        <f t="shared" ref="R44:R45" si="16">MAX(D44:I44,L44:Q44)</f>
        <v>28</v>
      </c>
      <c r="S44" s="200">
        <f t="shared" ref="S44:S45" si="17">MIN(D44:I44,L44:Q44)</f>
        <v>20</v>
      </c>
      <c r="T44" s="200">
        <f t="shared" ref="T44:T45" si="18">AVERAGE(D44:I44,L44:Q44)</f>
        <v>24</v>
      </c>
      <c r="U44" s="206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66</v>
      </c>
      <c r="E45" s="199"/>
      <c r="F45" s="199"/>
      <c r="G45" s="199">
        <v>79</v>
      </c>
      <c r="H45" s="199"/>
      <c r="I45" s="204"/>
      <c r="J45" s="250"/>
      <c r="K45" s="246">
        <v>40</v>
      </c>
      <c r="L45" s="214">
        <v>76</v>
      </c>
      <c r="M45" s="199"/>
      <c r="N45" s="199"/>
      <c r="O45" s="199">
        <v>44</v>
      </c>
      <c r="P45" s="199"/>
      <c r="Q45" s="213"/>
      <c r="R45" s="228">
        <f t="shared" si="16"/>
        <v>79</v>
      </c>
      <c r="S45" s="202">
        <f t="shared" si="17"/>
        <v>44</v>
      </c>
      <c r="T45" s="202">
        <f t="shared" si="18"/>
        <v>66.25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412</v>
      </c>
      <c r="E46" s="196"/>
      <c r="F46" s="196"/>
      <c r="G46" s="196"/>
      <c r="H46" s="196"/>
      <c r="I46" s="205"/>
      <c r="J46" s="253"/>
      <c r="K46" s="248">
        <v>41</v>
      </c>
      <c r="L46" s="210"/>
      <c r="M46" s="196"/>
      <c r="N46" s="196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205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185"/>
      <c r="F47" s="185">
        <v>1.9999999999999999E-6</v>
      </c>
      <c r="G47" s="185" t="s">
        <v>247</v>
      </c>
      <c r="H47" s="185" t="s">
        <v>247</v>
      </c>
      <c r="I47" s="206">
        <v>1.9999999999999999E-6</v>
      </c>
      <c r="J47" s="242"/>
      <c r="K47" s="243">
        <v>42</v>
      </c>
      <c r="L47" s="212" t="s">
        <v>247</v>
      </c>
      <c r="M47" s="185"/>
      <c r="N47" s="185"/>
      <c r="O47" s="185" t="s">
        <v>247</v>
      </c>
      <c r="P47" s="185"/>
      <c r="Q47" s="211"/>
      <c r="R47" s="212">
        <v>1.9999999999999999E-6</v>
      </c>
      <c r="S47" s="185" t="s">
        <v>247</v>
      </c>
      <c r="T47" s="203" t="s">
        <v>247</v>
      </c>
      <c r="U47" s="206">
        <f t="shared" si="0"/>
        <v>7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185"/>
      <c r="F48" s="185" t="s">
        <v>247</v>
      </c>
      <c r="G48" s="185" t="s">
        <v>247</v>
      </c>
      <c r="H48" s="185" t="s">
        <v>247</v>
      </c>
      <c r="I48" s="206" t="s">
        <v>247</v>
      </c>
      <c r="J48" s="242"/>
      <c r="K48" s="243">
        <v>43</v>
      </c>
      <c r="L48" s="212">
        <v>1.9999999999999999E-6</v>
      </c>
      <c r="M48" s="185"/>
      <c r="N48" s="185"/>
      <c r="O48" s="185" t="s">
        <v>247</v>
      </c>
      <c r="P48" s="185"/>
      <c r="Q48" s="211"/>
      <c r="R48" s="212">
        <v>1.9999999999999999E-6</v>
      </c>
      <c r="S48" s="185" t="s">
        <v>247</v>
      </c>
      <c r="T48" s="203" t="s">
        <v>247</v>
      </c>
      <c r="U48" s="206">
        <f t="shared" si="0"/>
        <v>7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400</v>
      </c>
      <c r="E49" s="185"/>
      <c r="F49" s="185"/>
      <c r="G49" s="185"/>
      <c r="H49" s="185"/>
      <c r="I49" s="206"/>
      <c r="J49" s="244"/>
      <c r="K49" s="243">
        <v>44</v>
      </c>
      <c r="L49" s="212"/>
      <c r="M49" s="185"/>
      <c r="N49" s="185"/>
      <c r="O49" s="185"/>
      <c r="P49" s="185"/>
      <c r="Q49" s="211"/>
      <c r="R49" s="212" t="s">
        <v>253</v>
      </c>
      <c r="S49" s="185" t="s">
        <v>253</v>
      </c>
      <c r="T49" s="185" t="s">
        <v>253</v>
      </c>
      <c r="U49" s="206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414</v>
      </c>
      <c r="E50" s="199"/>
      <c r="F50" s="199"/>
      <c r="G50" s="199"/>
      <c r="H50" s="199"/>
      <c r="I50" s="204"/>
      <c r="J50" s="245"/>
      <c r="K50" s="246">
        <v>45</v>
      </c>
      <c r="L50" s="214"/>
      <c r="M50" s="199"/>
      <c r="N50" s="199"/>
      <c r="O50" s="199"/>
      <c r="P50" s="199"/>
      <c r="Q50" s="213"/>
      <c r="R50" s="214" t="s">
        <v>256</v>
      </c>
      <c r="S50" s="199" t="s">
        <v>256</v>
      </c>
      <c r="T50" s="199" t="s">
        <v>256</v>
      </c>
      <c r="U50" s="204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0.5</v>
      </c>
      <c r="E51" s="196">
        <v>0.4</v>
      </c>
      <c r="F51" s="196">
        <v>0.5</v>
      </c>
      <c r="G51" s="196">
        <v>0.7</v>
      </c>
      <c r="H51" s="196">
        <v>0.8</v>
      </c>
      <c r="I51" s="295">
        <v>1</v>
      </c>
      <c r="J51" s="247"/>
      <c r="K51" s="248">
        <v>46</v>
      </c>
      <c r="L51" s="210">
        <v>1.1000000000000001</v>
      </c>
      <c r="M51" s="196">
        <v>0.9</v>
      </c>
      <c r="N51" s="196">
        <v>0.8</v>
      </c>
      <c r="O51" s="196">
        <v>0.5</v>
      </c>
      <c r="P51" s="196">
        <v>0.4</v>
      </c>
      <c r="Q51" s="209">
        <v>0.4</v>
      </c>
      <c r="R51" s="241">
        <f t="shared" ref="R51" si="19">MAX(D51:I51,L51:Q51)</f>
        <v>1.1000000000000001</v>
      </c>
      <c r="S51" s="201">
        <f t="shared" ref="S51" si="20">MIN(D51:I51,L51:Q51)</f>
        <v>0.4</v>
      </c>
      <c r="T51" s="201">
        <f t="shared" ref="T51" si="21">AVERAGE(D51:I51,L51:Q51)</f>
        <v>0.66666666666666663</v>
      </c>
      <c r="U51" s="205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143">
        <v>6.9</v>
      </c>
      <c r="E52" s="225">
        <v>6.8</v>
      </c>
      <c r="F52" s="225">
        <v>7</v>
      </c>
      <c r="G52" s="225">
        <v>7</v>
      </c>
      <c r="H52" s="185">
        <v>6.9</v>
      </c>
      <c r="I52" s="277">
        <v>7</v>
      </c>
      <c r="J52" s="247"/>
      <c r="K52" s="243">
        <v>47</v>
      </c>
      <c r="L52" s="227">
        <v>6.9</v>
      </c>
      <c r="M52" s="185">
        <v>6.9</v>
      </c>
      <c r="N52" s="225">
        <v>7.1</v>
      </c>
      <c r="O52" s="225">
        <v>7</v>
      </c>
      <c r="P52" s="225">
        <v>7</v>
      </c>
      <c r="Q52" s="211">
        <v>6.9</v>
      </c>
      <c r="R52" s="241">
        <f t="shared" ref="R52" si="22">MAX(D52:I52,L52:Q52)</f>
        <v>7.1</v>
      </c>
      <c r="S52" s="201">
        <f>MIN(D52:I52,L52:Q52)</f>
        <v>6.8</v>
      </c>
      <c r="T52" s="201">
        <f>AVERAGE(D52:I52,L52:Q52)</f>
        <v>6.95</v>
      </c>
      <c r="U52" s="206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575</v>
      </c>
      <c r="E53" s="185" t="s">
        <v>568</v>
      </c>
      <c r="F53" s="185" t="s">
        <v>568</v>
      </c>
      <c r="G53" s="185" t="s">
        <v>568</v>
      </c>
      <c r="H53" s="185" t="s">
        <v>568</v>
      </c>
      <c r="I53" s="206" t="s">
        <v>568</v>
      </c>
      <c r="J53" s="249"/>
      <c r="K53" s="243">
        <v>48</v>
      </c>
      <c r="L53" s="212" t="s">
        <v>575</v>
      </c>
      <c r="M53" s="185" t="s">
        <v>568</v>
      </c>
      <c r="N53" s="185" t="s">
        <v>568</v>
      </c>
      <c r="O53" s="185" t="s">
        <v>568</v>
      </c>
      <c r="P53" s="185" t="s">
        <v>568</v>
      </c>
      <c r="Q53" s="211" t="s">
        <v>568</v>
      </c>
      <c r="R53" s="212" t="s">
        <v>575</v>
      </c>
      <c r="S53" s="185" t="s">
        <v>575</v>
      </c>
      <c r="T53" s="185" t="s">
        <v>575</v>
      </c>
      <c r="U53" s="206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568</v>
      </c>
      <c r="E54" s="185" t="s">
        <v>568</v>
      </c>
      <c r="F54" s="185" t="s">
        <v>568</v>
      </c>
      <c r="G54" s="185" t="s">
        <v>568</v>
      </c>
      <c r="H54" s="185" t="s">
        <v>568</v>
      </c>
      <c r="I54" s="206" t="s">
        <v>568</v>
      </c>
      <c r="J54" s="249"/>
      <c r="K54" s="243">
        <v>49</v>
      </c>
      <c r="L54" s="212" t="s">
        <v>568</v>
      </c>
      <c r="M54" s="185" t="s">
        <v>568</v>
      </c>
      <c r="N54" s="185" t="s">
        <v>568</v>
      </c>
      <c r="O54" s="185" t="s">
        <v>568</v>
      </c>
      <c r="P54" s="185" t="s">
        <v>568</v>
      </c>
      <c r="Q54" s="211" t="s">
        <v>568</v>
      </c>
      <c r="R54" s="212" t="s">
        <v>568</v>
      </c>
      <c r="S54" s="185" t="s">
        <v>568</v>
      </c>
      <c r="T54" s="185" t="s">
        <v>568</v>
      </c>
      <c r="U54" s="206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199" t="s">
        <v>262</v>
      </c>
      <c r="F55" s="199" t="s">
        <v>262</v>
      </c>
      <c r="G55" s="199" t="s">
        <v>262</v>
      </c>
      <c r="H55" s="199" t="s">
        <v>262</v>
      </c>
      <c r="I55" s="204" t="s">
        <v>262</v>
      </c>
      <c r="J55" s="250"/>
      <c r="K55" s="246">
        <v>50</v>
      </c>
      <c r="L55" s="214" t="s">
        <v>262</v>
      </c>
      <c r="M55" s="199" t="s">
        <v>262</v>
      </c>
      <c r="N55" s="199" t="s">
        <v>262</v>
      </c>
      <c r="O55" s="199" t="s">
        <v>262</v>
      </c>
      <c r="P55" s="199" t="s">
        <v>262</v>
      </c>
      <c r="Q55" s="213" t="s">
        <v>262</v>
      </c>
      <c r="R55" s="214" t="s">
        <v>262</v>
      </c>
      <c r="S55" s="199" t="s">
        <v>262</v>
      </c>
      <c r="T55" s="199" t="s">
        <v>262</v>
      </c>
      <c r="U55" s="204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2:W33"/>
    <mergeCell ref="W1:W3"/>
    <mergeCell ref="A2:I2"/>
    <mergeCell ref="K2:U2"/>
    <mergeCell ref="W4:W10"/>
    <mergeCell ref="W11:W13"/>
    <mergeCell ref="W14:W16"/>
    <mergeCell ref="W17:W19"/>
    <mergeCell ref="W21:W23"/>
    <mergeCell ref="W24:W27"/>
    <mergeCell ref="W28:W29"/>
    <mergeCell ref="W30:W31"/>
    <mergeCell ref="W45:W46"/>
    <mergeCell ref="W47:W48"/>
    <mergeCell ref="A60:I60"/>
    <mergeCell ref="K60:U60"/>
    <mergeCell ref="W34:W35"/>
    <mergeCell ref="W36:W37"/>
    <mergeCell ref="W38:W39"/>
    <mergeCell ref="W40:W42"/>
    <mergeCell ref="W43:W44"/>
  </mergeCells>
  <phoneticPr fontId="22"/>
  <conditionalFormatting sqref="W11">
    <cfRule type="expression" dxfId="433" priority="9" stopIfTrue="1">
      <formula>J9=1</formula>
    </cfRule>
  </conditionalFormatting>
  <conditionalFormatting sqref="W28:W35">
    <cfRule type="expression" dxfId="432" priority="1" stopIfTrue="1">
      <formula>$W$20=22</formula>
    </cfRule>
  </conditionalFormatting>
  <conditionalFormatting sqref="W36:W37">
    <cfRule type="expression" dxfId="431" priority="8" stopIfTrue="1">
      <formula>$W$20=17</formula>
    </cfRule>
  </conditionalFormatting>
  <conditionalFormatting sqref="W38:W39">
    <cfRule type="expression" dxfId="430" priority="2" stopIfTrue="1">
      <formula>$W$20=24</formula>
    </cfRule>
  </conditionalFormatting>
  <conditionalFormatting sqref="W40:W42">
    <cfRule type="expression" dxfId="429" priority="6" stopIfTrue="1">
      <formula>$W$20=23</formula>
    </cfRule>
  </conditionalFormatting>
  <conditionalFormatting sqref="W43:W44">
    <cfRule type="expression" dxfId="428" priority="5" stopIfTrue="1">
      <formula>$W$20=24</formula>
    </cfRule>
  </conditionalFormatting>
  <conditionalFormatting sqref="W45:W46">
    <cfRule type="expression" dxfId="427" priority="4" stopIfTrue="1">
      <formula>$W$20=25</formula>
    </cfRule>
  </conditionalFormatting>
  <conditionalFormatting sqref="W47">
    <cfRule type="expression" dxfId="426" priority="3" stopIfTrue="1">
      <formula>$W$20=27</formula>
    </cfRule>
  </conditionalFormatting>
  <conditionalFormatting sqref="W49:W50">
    <cfRule type="expression" dxfId="425" priority="10" stopIfTrue="1">
      <formula>$W$20=24</formula>
    </cfRule>
  </conditionalFormatting>
  <conditionalFormatting sqref="W51:W52">
    <cfRule type="expression" dxfId="424" priority="11" stopIfTrue="1">
      <formula>$W$20=25</formula>
    </cfRule>
  </conditionalFormatting>
  <conditionalFormatting sqref="W53:W54">
    <cfRule type="expression" dxfId="423" priority="12" stopIfTrue="1">
      <formula>$W$20=26</formula>
    </cfRule>
  </conditionalFormatting>
  <conditionalFormatting sqref="W55">
    <cfRule type="expression" dxfId="422" priority="13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1">
    <tabColor rgb="FF66CCFF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220</v>
      </c>
      <c r="B1" s="24"/>
      <c r="C1" s="24"/>
      <c r="F1" s="26"/>
      <c r="G1" s="26"/>
      <c r="H1" s="27">
        <v>40</v>
      </c>
      <c r="J1" s="23" t="str">
        <f>A1</f>
        <v>第１章基準項目／清里区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42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青柳浄水場原水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60" t="s">
        <v>73</v>
      </c>
      <c r="C5" s="40"/>
      <c r="D5" s="38"/>
      <c r="E5" s="38"/>
      <c r="F5" s="38">
        <v>18.899999999999999</v>
      </c>
      <c r="G5" s="38"/>
      <c r="H5" s="39"/>
      <c r="I5" s="174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18.899999999999999</v>
      </c>
      <c r="R5" s="38">
        <f>MIN(C5:H5,K5:P5)</f>
        <v>18.899999999999999</v>
      </c>
      <c r="S5" s="38">
        <f>AVERAGE(C5:H5,K5:P5)</f>
        <v>18.899999999999999</v>
      </c>
      <c r="T5" s="36">
        <f>COUNTA(C5:H5,K5:P5)</f>
        <v>1</v>
      </c>
      <c r="V5" s="319"/>
    </row>
    <row r="6" spans="1:22" ht="14.25" customHeight="1">
      <c r="A6" s="10">
        <v>1</v>
      </c>
      <c r="B6" s="48" t="s">
        <v>170</v>
      </c>
      <c r="C6" s="47"/>
      <c r="D6" s="45"/>
      <c r="E6" s="45"/>
      <c r="F6" s="45">
        <v>17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17</v>
      </c>
      <c r="R6" s="45">
        <f>MIN(C6:H6,K6:P6)</f>
        <v>17</v>
      </c>
      <c r="S6" s="45">
        <f>AVERAGE(C6:H6,K6:P6)</f>
        <v>17</v>
      </c>
      <c r="T6" s="46">
        <f>COUNTA(C6:H6,K6:P6)</f>
        <v>1</v>
      </c>
      <c r="V6" s="319"/>
    </row>
    <row r="7" spans="1:22" ht="14.25" customHeight="1">
      <c r="A7" s="11">
        <v>2</v>
      </c>
      <c r="B7" s="55" t="s">
        <v>171</v>
      </c>
      <c r="C7" s="54"/>
      <c r="D7" s="52"/>
      <c r="E7" s="52"/>
      <c r="F7" s="52" t="s">
        <v>257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55" t="s">
        <v>74</v>
      </c>
      <c r="C8" s="54"/>
      <c r="D8" s="52"/>
      <c r="E8" s="52"/>
      <c r="F8" s="52" t="s">
        <v>402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55" t="s">
        <v>75</v>
      </c>
      <c r="C9" s="54"/>
      <c r="D9" s="52"/>
      <c r="E9" s="52"/>
      <c r="F9" s="52" t="s">
        <v>403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60" t="s">
        <v>76</v>
      </c>
      <c r="C10" s="59"/>
      <c r="D10" s="58"/>
      <c r="E10" s="58"/>
      <c r="F10" s="58" t="s">
        <v>390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48" t="s">
        <v>77</v>
      </c>
      <c r="C11" s="47"/>
      <c r="D11" s="45"/>
      <c r="E11" s="45"/>
      <c r="F11" s="45" t="s">
        <v>390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55" t="s">
        <v>78</v>
      </c>
      <c r="C12" s="54"/>
      <c r="D12" s="52"/>
      <c r="E12" s="52"/>
      <c r="F12" s="52" t="s">
        <v>390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55" t="s">
        <v>79</v>
      </c>
      <c r="C13" s="54"/>
      <c r="D13" s="52"/>
      <c r="E13" s="52"/>
      <c r="F13" s="52" t="s">
        <v>400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55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60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48" t="s">
        <v>81</v>
      </c>
      <c r="C16" s="47"/>
      <c r="D16" s="45"/>
      <c r="E16" s="45"/>
      <c r="F16" s="45" t="s">
        <v>252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 t="s">
        <v>252</v>
      </c>
      <c r="R16" s="45" t="s">
        <v>252</v>
      </c>
      <c r="S16" s="45" t="s">
        <v>252</v>
      </c>
      <c r="T16" s="46">
        <f t="shared" si="0"/>
        <v>1</v>
      </c>
      <c r="V16" s="320"/>
    </row>
    <row r="17" spans="1:22" ht="14.25" customHeight="1">
      <c r="A17" s="11">
        <v>12</v>
      </c>
      <c r="B17" s="55" t="s">
        <v>82</v>
      </c>
      <c r="C17" s="54"/>
      <c r="D17" s="52"/>
      <c r="E17" s="52"/>
      <c r="F17" s="52" t="s">
        <v>371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55" t="s">
        <v>83</v>
      </c>
      <c r="C18" s="54"/>
      <c r="D18" s="52"/>
      <c r="E18" s="52"/>
      <c r="F18" s="52" t="s">
        <v>406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55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60" t="s">
        <v>84</v>
      </c>
      <c r="C20" s="59"/>
      <c r="D20" s="58"/>
      <c r="E20" s="58"/>
      <c r="F20" s="58" t="s">
        <v>407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17</v>
      </c>
    </row>
    <row r="21" spans="1:22" ht="26.85" customHeight="1">
      <c r="A21" s="10">
        <v>16</v>
      </c>
      <c r="B21" s="183" t="s">
        <v>85</v>
      </c>
      <c r="C21" s="47"/>
      <c r="D21" s="45"/>
      <c r="E21" s="45"/>
      <c r="F21" s="45" t="s">
        <v>409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55" t="s">
        <v>86</v>
      </c>
      <c r="C22" s="54"/>
      <c r="D22" s="52"/>
      <c r="E22" s="52"/>
      <c r="F22" s="52" t="s">
        <v>400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55" t="s">
        <v>87</v>
      </c>
      <c r="C23" s="54"/>
      <c r="D23" s="52"/>
      <c r="E23" s="52"/>
      <c r="F23" s="52" t="s">
        <v>390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55" t="s">
        <v>88</v>
      </c>
      <c r="C24" s="54"/>
      <c r="D24" s="52"/>
      <c r="E24" s="52"/>
      <c r="F24" s="52" t="s">
        <v>390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60" t="s">
        <v>89</v>
      </c>
      <c r="C25" s="59"/>
      <c r="D25" s="58"/>
      <c r="E25" s="58"/>
      <c r="F25" s="58" t="s">
        <v>390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48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55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55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55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60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48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55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55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55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60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48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37" t="s">
        <v>275</v>
      </c>
    </row>
    <row r="37" spans="1:26" ht="14.25" customHeight="1" thickBot="1">
      <c r="A37" s="11">
        <v>32</v>
      </c>
      <c r="B37" s="55" t="s">
        <v>99</v>
      </c>
      <c r="C37" s="54"/>
      <c r="D37" s="52"/>
      <c r="E37" s="52"/>
      <c r="F37" s="52" t="s">
        <v>411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8"/>
    </row>
    <row r="38" spans="1:26" ht="14.25" customHeight="1">
      <c r="A38" s="11">
        <v>33</v>
      </c>
      <c r="B38" s="55" t="s">
        <v>100</v>
      </c>
      <c r="C38" s="54"/>
      <c r="D38" s="52"/>
      <c r="E38" s="52"/>
      <c r="F38" s="52" t="s">
        <v>412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55" t="s">
        <v>101</v>
      </c>
      <c r="C39" s="54"/>
      <c r="D39" s="52"/>
      <c r="E39" s="52"/>
      <c r="F39" s="52" t="s">
        <v>261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60" t="s">
        <v>102</v>
      </c>
      <c r="C40" s="59"/>
      <c r="D40" s="58"/>
      <c r="E40" s="58"/>
      <c r="F40" s="58" t="s">
        <v>411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48" t="s">
        <v>103</v>
      </c>
      <c r="C41" s="47"/>
      <c r="D41" s="45"/>
      <c r="E41" s="45"/>
      <c r="F41" s="45">
        <v>4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4</v>
      </c>
      <c r="R41" s="45">
        <f>MIN(C41:H41,K41:P41)</f>
        <v>4</v>
      </c>
      <c r="S41" s="45">
        <f>AVERAGE(C41:H41,K41:P41)</f>
        <v>4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55" t="s">
        <v>104</v>
      </c>
      <c r="C42" s="54"/>
      <c r="D42" s="52"/>
      <c r="E42" s="52"/>
      <c r="F42" s="52" t="s">
        <v>407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55" t="s">
        <v>105</v>
      </c>
      <c r="C43" s="54"/>
      <c r="D43" s="52"/>
      <c r="E43" s="52"/>
      <c r="F43" s="52">
        <v>4.7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54">
        <f t="shared" ref="Q43:Q45" si="1">MAX(C43:H43,K43:P43)</f>
        <v>4.7</v>
      </c>
      <c r="R43" s="52">
        <f t="shared" ref="R43:R45" si="2">MIN(C43:H43,K43:P43)</f>
        <v>4.7</v>
      </c>
      <c r="S43" s="52">
        <f t="shared" ref="S43:S45" si="3">AVERAGE(C43:H43,K43:P43)</f>
        <v>4.7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55" t="s">
        <v>106</v>
      </c>
      <c r="C44" s="54"/>
      <c r="D44" s="52"/>
      <c r="E44" s="52"/>
      <c r="F44" s="52">
        <v>5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5</v>
      </c>
      <c r="R44" s="52">
        <f t="shared" si="2"/>
        <v>5</v>
      </c>
      <c r="S44" s="52">
        <f t="shared" si="3"/>
        <v>5</v>
      </c>
      <c r="T44" s="53">
        <f t="shared" si="0"/>
        <v>1</v>
      </c>
      <c r="V44" s="320"/>
    </row>
    <row r="45" spans="1:26" ht="14.25" customHeight="1">
      <c r="A45" s="8">
        <v>40</v>
      </c>
      <c r="B45" s="60" t="s">
        <v>175</v>
      </c>
      <c r="C45" s="59"/>
      <c r="D45" s="58"/>
      <c r="E45" s="58"/>
      <c r="F45" s="58">
        <v>35</v>
      </c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35</v>
      </c>
      <c r="R45" s="58">
        <f t="shared" si="2"/>
        <v>35</v>
      </c>
      <c r="S45" s="58">
        <f t="shared" si="3"/>
        <v>35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48" t="s">
        <v>107</v>
      </c>
      <c r="C46" s="47"/>
      <c r="D46" s="45"/>
      <c r="E46" s="45"/>
      <c r="F46" s="45" t="s">
        <v>412</v>
      </c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55" t="s">
        <v>108</v>
      </c>
      <c r="C47" s="54"/>
      <c r="D47" s="52"/>
      <c r="E47" s="52"/>
      <c r="F47" s="52">
        <v>1.9999999999999999E-6</v>
      </c>
      <c r="G47" s="52"/>
      <c r="H47" s="53"/>
      <c r="I47" s="181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55" t="s">
        <v>109</v>
      </c>
      <c r="C48" s="54"/>
      <c r="D48" s="52"/>
      <c r="E48" s="52"/>
      <c r="F48" s="52" t="s">
        <v>247</v>
      </c>
      <c r="G48" s="52"/>
      <c r="H48" s="53"/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55" t="s">
        <v>110</v>
      </c>
      <c r="C49" s="54"/>
      <c r="D49" s="52"/>
      <c r="E49" s="52"/>
      <c r="F49" s="52" t="s">
        <v>400</v>
      </c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60" t="s">
        <v>111</v>
      </c>
      <c r="C50" s="59"/>
      <c r="D50" s="58"/>
      <c r="E50" s="58"/>
      <c r="F50" s="58" t="s">
        <v>414</v>
      </c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48" t="s">
        <v>112</v>
      </c>
      <c r="C51" s="47"/>
      <c r="D51" s="45"/>
      <c r="E51" s="45"/>
      <c r="F51" s="45">
        <v>1.1000000000000001</v>
      </c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1.1000000000000001</v>
      </c>
      <c r="R51" s="45">
        <f t="shared" ref="R51:R52" si="5">MIN(C51:H51,K51:P51)</f>
        <v>1.1000000000000001</v>
      </c>
      <c r="S51" s="45">
        <f t="shared" ref="S51:S52" si="6">AVERAGE(C51:H51,K51:P51)</f>
        <v>1.1000000000000001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55" t="s">
        <v>113</v>
      </c>
      <c r="C52" s="54"/>
      <c r="D52" s="52"/>
      <c r="E52" s="52"/>
      <c r="F52" s="52">
        <v>6.9</v>
      </c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54">
        <f t="shared" si="4"/>
        <v>6.9</v>
      </c>
      <c r="R52" s="52">
        <f t="shared" si="5"/>
        <v>6.9</v>
      </c>
      <c r="S52" s="52">
        <f t="shared" si="6"/>
        <v>6.9</v>
      </c>
      <c r="T52" s="53">
        <f t="shared" si="0"/>
        <v>1</v>
      </c>
      <c r="V52" s="65"/>
    </row>
    <row r="53" spans="1:22" ht="14.25" customHeight="1">
      <c r="A53" s="11">
        <v>48</v>
      </c>
      <c r="B53" s="55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55" t="s">
        <v>173</v>
      </c>
      <c r="C54" s="54"/>
      <c r="D54" s="52"/>
      <c r="E54" s="52"/>
      <c r="F54" s="52" t="s">
        <v>576</v>
      </c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2" t="s">
        <v>576</v>
      </c>
      <c r="R54" s="52" t="s">
        <v>576</v>
      </c>
      <c r="S54" s="52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60" t="s">
        <v>174</v>
      </c>
      <c r="C55" s="59"/>
      <c r="D55" s="58"/>
      <c r="E55" s="58"/>
      <c r="F55" s="58">
        <v>2</v>
      </c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>
        <f t="shared" ref="Q55:Q56" si="7">MAX(C55:H55,K55:P55)</f>
        <v>2</v>
      </c>
      <c r="R55" s="58">
        <f t="shared" ref="R55:R56" si="8">MIN(C55:H55,K55:P55)</f>
        <v>2</v>
      </c>
      <c r="S55" s="58">
        <f t="shared" ref="S55:S56" si="9">AVERAGE(C55:H55,K55:P55)</f>
        <v>2</v>
      </c>
      <c r="T55" s="36">
        <f t="shared" si="0"/>
        <v>1</v>
      </c>
      <c r="V55" s="62"/>
    </row>
    <row r="56" spans="1:22" ht="14.25" customHeight="1">
      <c r="A56" s="22">
        <v>51</v>
      </c>
      <c r="B56" s="184" t="s">
        <v>169</v>
      </c>
      <c r="C56" s="137"/>
      <c r="D56" s="69"/>
      <c r="E56" s="69"/>
      <c r="F56" s="69">
        <v>1.2</v>
      </c>
      <c r="G56" s="69"/>
      <c r="H56" s="70"/>
      <c r="I56" s="178"/>
      <c r="J56" s="8">
        <v>51</v>
      </c>
      <c r="K56" s="59"/>
      <c r="L56" s="58"/>
      <c r="M56" s="58"/>
      <c r="N56" s="58"/>
      <c r="O56" s="58"/>
      <c r="P56" s="60"/>
      <c r="Q56" s="59">
        <f t="shared" si="7"/>
        <v>1.2</v>
      </c>
      <c r="R56" s="58">
        <f t="shared" si="8"/>
        <v>1.2</v>
      </c>
      <c r="S56" s="58">
        <f t="shared" si="9"/>
        <v>1.2</v>
      </c>
      <c r="T56" s="36">
        <f t="shared" si="0"/>
        <v>1</v>
      </c>
      <c r="V56" s="64"/>
    </row>
    <row r="57" spans="1:22" ht="14.25" customHeight="1">
      <c r="A57" s="19" t="s">
        <v>115</v>
      </c>
      <c r="B57" s="76" t="s">
        <v>114</v>
      </c>
      <c r="C57" s="75"/>
      <c r="D57" s="74"/>
      <c r="E57" s="74"/>
      <c r="F57" s="74" t="s">
        <v>406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421" priority="23" stopIfTrue="1">
      <formula>I9=1</formula>
    </cfRule>
  </conditionalFormatting>
  <conditionalFormatting sqref="V28:V35">
    <cfRule type="expression" dxfId="420" priority="1" stopIfTrue="1">
      <formula>$V$20=22</formula>
    </cfRule>
  </conditionalFormatting>
  <conditionalFormatting sqref="V36:V37">
    <cfRule type="expression" dxfId="419" priority="10" stopIfTrue="1">
      <formula>$V$20=17</formula>
    </cfRule>
  </conditionalFormatting>
  <conditionalFormatting sqref="V38:V39">
    <cfRule type="expression" dxfId="418" priority="4" stopIfTrue="1">
      <formula>$V$20=24</formula>
    </cfRule>
  </conditionalFormatting>
  <conditionalFormatting sqref="V40:V42">
    <cfRule type="expression" dxfId="417" priority="8" stopIfTrue="1">
      <formula>$V$20=23</formula>
    </cfRule>
  </conditionalFormatting>
  <conditionalFormatting sqref="V43:V44">
    <cfRule type="expression" dxfId="416" priority="7" stopIfTrue="1">
      <formula>$V$20=24</formula>
    </cfRule>
  </conditionalFormatting>
  <conditionalFormatting sqref="V45:V46">
    <cfRule type="expression" dxfId="415" priority="6" stopIfTrue="1">
      <formula>$V$20=25</formula>
    </cfRule>
  </conditionalFormatting>
  <conditionalFormatting sqref="V47">
    <cfRule type="expression" dxfId="414" priority="5" stopIfTrue="1">
      <formula>$V$20=27</formula>
    </cfRule>
  </conditionalFormatting>
  <conditionalFormatting sqref="V49:V50">
    <cfRule type="expression" dxfId="413" priority="26" stopIfTrue="1">
      <formula>$V$20=24</formula>
    </cfRule>
  </conditionalFormatting>
  <conditionalFormatting sqref="V51:V52">
    <cfRule type="expression" dxfId="412" priority="27" stopIfTrue="1">
      <formula>$V$20=25</formula>
    </cfRule>
  </conditionalFormatting>
  <conditionalFormatting sqref="V53:V54">
    <cfRule type="expression" dxfId="411" priority="28" stopIfTrue="1">
      <formula>$V$20=26</formula>
    </cfRule>
  </conditionalFormatting>
  <conditionalFormatting sqref="V55">
    <cfRule type="expression" dxfId="410" priority="29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rgb="FFCCFF66"/>
  </sheetPr>
  <dimension ref="A1:U60"/>
  <sheetViews>
    <sheetView view="pageBreakPreview" zoomScale="60" zoomScaleNormal="100" workbookViewId="0">
      <selection activeCell="A60" sqref="A60:K60"/>
    </sheetView>
  </sheetViews>
  <sheetFormatPr defaultColWidth="9" defaultRowHeight="13.5"/>
  <cols>
    <col min="1" max="1" width="9.5" style="25" customWidth="1"/>
    <col min="2" max="9" width="10" style="25" customWidth="1"/>
    <col min="10" max="10" width="4.125" style="25" customWidth="1"/>
    <col min="11" max="11" width="3" style="25" customWidth="1"/>
    <col min="12" max="12" width="2.25" style="25" customWidth="1"/>
    <col min="13" max="16384" width="9" style="25"/>
  </cols>
  <sheetData>
    <row r="1" spans="2:12" ht="14.1" customHeight="1">
      <c r="L1" s="322" t="s">
        <v>12</v>
      </c>
    </row>
    <row r="2" spans="2:12" ht="21.2" customHeight="1">
      <c r="L2" s="322"/>
    </row>
    <row r="3" spans="2:12" ht="7.5" customHeight="1" thickBot="1">
      <c r="L3" s="323"/>
    </row>
    <row r="4" spans="2:12" ht="14.25" customHeight="1">
      <c r="B4" s="2"/>
      <c r="C4" s="2"/>
      <c r="D4" s="2"/>
      <c r="E4" s="2"/>
      <c r="F4" s="2"/>
      <c r="G4" s="2"/>
      <c r="H4" s="2"/>
      <c r="I4" s="2"/>
      <c r="L4" s="318" t="s">
        <v>163</v>
      </c>
    </row>
    <row r="5" spans="2:12" ht="14.25" customHeight="1">
      <c r="B5" s="2"/>
      <c r="C5" s="2"/>
      <c r="D5" s="2"/>
      <c r="E5" s="2"/>
      <c r="F5" s="2"/>
      <c r="G5" s="2"/>
      <c r="H5" s="2"/>
      <c r="I5" s="2"/>
      <c r="L5" s="319"/>
    </row>
    <row r="6" spans="2:12" ht="14.25" customHeight="1">
      <c r="B6" s="2"/>
      <c r="C6" s="2"/>
      <c r="D6" s="2"/>
      <c r="L6" s="319"/>
    </row>
    <row r="7" spans="2:12" ht="14.25" customHeight="1">
      <c r="B7" s="2"/>
      <c r="C7" s="2"/>
      <c r="D7" s="2"/>
      <c r="L7" s="319"/>
    </row>
    <row r="8" spans="2:12" ht="14.25" customHeight="1">
      <c r="L8" s="319"/>
    </row>
    <row r="9" spans="2:12" ht="14.25" customHeight="1">
      <c r="L9" s="319"/>
    </row>
    <row r="10" spans="2:12" ht="14.25" customHeight="1" thickBot="1">
      <c r="L10" s="320"/>
    </row>
    <row r="11" spans="2:12" ht="14.25" customHeight="1">
      <c r="L11" s="318" t="s">
        <v>164</v>
      </c>
    </row>
    <row r="12" spans="2:12" ht="14.25" customHeight="1">
      <c r="B12" s="27"/>
      <c r="F12" s="3"/>
      <c r="G12" s="3"/>
      <c r="H12" s="3"/>
      <c r="L12" s="319"/>
    </row>
    <row r="13" spans="2:12" ht="14.25" customHeight="1" thickBot="1">
      <c r="B13" s="324" t="s">
        <v>210</v>
      </c>
      <c r="C13" s="324"/>
      <c r="D13" s="324"/>
      <c r="E13" s="324"/>
      <c r="F13" s="324"/>
      <c r="G13" s="324"/>
      <c r="H13" s="324"/>
      <c r="I13" s="324"/>
      <c r="L13" s="320"/>
    </row>
    <row r="14" spans="2:12" ht="14.25" customHeight="1">
      <c r="B14" s="324"/>
      <c r="C14" s="324"/>
      <c r="D14" s="324"/>
      <c r="E14" s="324"/>
      <c r="F14" s="324"/>
      <c r="G14" s="324"/>
      <c r="H14" s="324"/>
      <c r="I14" s="324"/>
      <c r="L14" s="318" t="s">
        <v>165</v>
      </c>
    </row>
    <row r="15" spans="2:12" ht="14.25" customHeight="1">
      <c r="B15" s="324"/>
      <c r="C15" s="324"/>
      <c r="D15" s="324"/>
      <c r="E15" s="324"/>
      <c r="F15" s="324"/>
      <c r="G15" s="324"/>
      <c r="H15" s="324"/>
      <c r="I15" s="324"/>
      <c r="L15" s="319"/>
    </row>
    <row r="16" spans="2:12" ht="14.25" customHeight="1" thickBot="1">
      <c r="L16" s="320"/>
    </row>
    <row r="17" spans="2:12" ht="14.25" customHeight="1">
      <c r="B17" s="338" t="s">
        <v>168</v>
      </c>
      <c r="C17" s="338"/>
      <c r="D17" s="338"/>
      <c r="E17" s="338"/>
      <c r="F17" s="338"/>
      <c r="G17" s="338"/>
      <c r="H17" s="338"/>
      <c r="I17" s="338"/>
      <c r="L17" s="318" t="s">
        <v>166</v>
      </c>
    </row>
    <row r="18" spans="2:12" ht="14.25" customHeight="1">
      <c r="B18" s="338"/>
      <c r="C18" s="338"/>
      <c r="D18" s="338"/>
      <c r="E18" s="338"/>
      <c r="F18" s="338"/>
      <c r="G18" s="338"/>
      <c r="H18" s="338"/>
      <c r="I18" s="338"/>
      <c r="L18" s="319"/>
    </row>
    <row r="19" spans="2:12" ht="14.25" customHeight="1">
      <c r="B19" s="338"/>
      <c r="C19" s="338"/>
      <c r="D19" s="338"/>
      <c r="E19" s="338"/>
      <c r="F19" s="338"/>
      <c r="G19" s="338"/>
      <c r="H19" s="338"/>
      <c r="I19" s="338"/>
      <c r="L19" s="319"/>
    </row>
    <row r="20" spans="2:12" ht="13.35" customHeight="1">
      <c r="B20" s="338"/>
      <c r="C20" s="338"/>
      <c r="D20" s="338"/>
      <c r="E20" s="338"/>
      <c r="F20" s="338"/>
      <c r="G20" s="338"/>
      <c r="H20" s="338"/>
      <c r="I20" s="338"/>
      <c r="L20" s="27">
        <v>22</v>
      </c>
    </row>
    <row r="21" spans="2:12" ht="14.25" customHeight="1">
      <c r="B21" s="338"/>
      <c r="C21" s="338"/>
      <c r="D21" s="338"/>
      <c r="E21" s="338"/>
      <c r="F21" s="338"/>
      <c r="G21" s="338"/>
      <c r="H21" s="338"/>
      <c r="I21" s="338"/>
      <c r="K21" s="326"/>
      <c r="L21" s="345" t="s">
        <v>276</v>
      </c>
    </row>
    <row r="22" spans="2:12" ht="14.25" customHeight="1">
      <c r="K22" s="326"/>
      <c r="L22" s="345"/>
    </row>
    <row r="23" spans="2:12" ht="14.25" customHeight="1" thickBot="1">
      <c r="K23" s="326"/>
      <c r="L23" s="346"/>
    </row>
    <row r="24" spans="2:12" ht="14.25" customHeight="1">
      <c r="K24" s="326"/>
      <c r="L24" s="341" t="s">
        <v>270</v>
      </c>
    </row>
    <row r="25" spans="2:12" ht="14.25" customHeight="1">
      <c r="K25" s="326"/>
      <c r="L25" s="342"/>
    </row>
    <row r="26" spans="2:12" ht="14.25" customHeight="1">
      <c r="K26" s="326"/>
      <c r="L26" s="342"/>
    </row>
    <row r="27" spans="2:12" ht="14.25" customHeight="1" thickBot="1">
      <c r="K27" s="326"/>
      <c r="L27" s="343"/>
    </row>
    <row r="28" spans="2:12" ht="14.25" customHeight="1">
      <c r="K28" s="326"/>
      <c r="L28" s="318" t="s">
        <v>181</v>
      </c>
    </row>
    <row r="29" spans="2:12" ht="14.25" customHeight="1" thickBot="1">
      <c r="K29" s="326"/>
      <c r="L29" s="320"/>
    </row>
    <row r="30" spans="2:12" ht="14.25" customHeight="1">
      <c r="K30" s="326"/>
      <c r="L30" s="318" t="s">
        <v>182</v>
      </c>
    </row>
    <row r="31" spans="2:12" ht="14.25" customHeight="1" thickBot="1">
      <c r="K31" s="326"/>
      <c r="L31" s="320"/>
    </row>
    <row r="32" spans="2:12" ht="14.25" customHeight="1">
      <c r="K32" s="326"/>
      <c r="L32" s="318" t="s">
        <v>0</v>
      </c>
    </row>
    <row r="33" spans="2:12" ht="14.25" customHeight="1" thickBot="1">
      <c r="K33" s="326"/>
      <c r="L33" s="320"/>
    </row>
    <row r="34" spans="2:12" ht="14.25" customHeight="1">
      <c r="K34" s="326"/>
      <c r="L34" s="318" t="s">
        <v>269</v>
      </c>
    </row>
    <row r="35" spans="2:12" ht="14.25" customHeight="1" thickBot="1">
      <c r="K35" s="326"/>
      <c r="L35" s="320"/>
    </row>
    <row r="36" spans="2:12" ht="14.25" customHeight="1">
      <c r="K36" s="326"/>
      <c r="L36" s="318" t="s">
        <v>183</v>
      </c>
    </row>
    <row r="37" spans="2:12" ht="14.25" customHeight="1" thickBot="1">
      <c r="B37" s="101"/>
      <c r="K37" s="326"/>
      <c r="L37" s="320"/>
    </row>
    <row r="38" spans="2:12" ht="14.25" customHeight="1">
      <c r="B38" s="102"/>
      <c r="K38" s="326"/>
      <c r="L38" s="337" t="s">
        <v>168</v>
      </c>
    </row>
    <row r="39" spans="2:12" ht="14.25" customHeight="1" thickBot="1">
      <c r="B39" s="6"/>
      <c r="K39" s="326"/>
      <c r="L39" s="328"/>
    </row>
    <row r="40" spans="2:12" ht="14.25" customHeight="1">
      <c r="B40" s="6"/>
      <c r="L40" s="318" t="s">
        <v>13</v>
      </c>
    </row>
    <row r="41" spans="2:12" ht="14.25" customHeight="1">
      <c r="B41" s="6"/>
      <c r="K41" s="103"/>
      <c r="L41" s="319"/>
    </row>
    <row r="42" spans="2:12" ht="14.25" customHeight="1" thickBot="1">
      <c r="B42" s="6"/>
      <c r="L42" s="320"/>
    </row>
    <row r="43" spans="2:12" ht="14.25" customHeight="1">
      <c r="B43" s="6"/>
      <c r="L43" s="318" t="s">
        <v>14</v>
      </c>
    </row>
    <row r="44" spans="2:12" ht="14.25" customHeight="1" thickBot="1">
      <c r="K44" s="326"/>
      <c r="L44" s="320"/>
    </row>
    <row r="45" spans="2:12" ht="14.25" customHeight="1">
      <c r="K45" s="326"/>
      <c r="L45" s="318" t="s">
        <v>10</v>
      </c>
    </row>
    <row r="46" spans="2:12" ht="14.25" customHeight="1" thickBot="1">
      <c r="K46" s="326"/>
      <c r="L46" s="320"/>
    </row>
    <row r="47" spans="2:12" ht="14.25" customHeight="1">
      <c r="K47" s="326"/>
      <c r="L47" s="318" t="s">
        <v>8</v>
      </c>
    </row>
    <row r="48" spans="2:12" ht="14.25" customHeight="1">
      <c r="K48" s="326"/>
      <c r="L48" s="319"/>
    </row>
    <row r="49" spans="1:21" ht="14.25" customHeight="1" thickBot="1">
      <c r="K49" s="326"/>
      <c r="L49" s="65"/>
    </row>
    <row r="50" spans="1:21" ht="14.25" customHeight="1">
      <c r="K50" s="326"/>
      <c r="L50" s="62"/>
    </row>
    <row r="51" spans="1:21" ht="14.25" customHeight="1" thickBot="1">
      <c r="K51" s="326"/>
      <c r="L51" s="65"/>
    </row>
    <row r="52" spans="1:21" ht="14.25" customHeight="1">
      <c r="K52" s="326"/>
      <c r="L52" s="62"/>
    </row>
    <row r="53" spans="1:21" ht="14.25" customHeight="1" thickBot="1">
      <c r="K53" s="326"/>
      <c r="L53" s="65"/>
    </row>
    <row r="54" spans="1:21" ht="14.25" customHeight="1">
      <c r="K54" s="326"/>
      <c r="L54" s="62"/>
    </row>
    <row r="55" spans="1:21" ht="14.25" customHeight="1" thickBot="1">
      <c r="K55" s="326"/>
      <c r="L55" s="65"/>
    </row>
    <row r="56" spans="1:21" ht="14.25" customHeight="1">
      <c r="K56" s="326"/>
      <c r="L56" s="62"/>
    </row>
    <row r="57" spans="1:21" ht="14.25" customHeight="1" thickBot="1">
      <c r="K57" s="326"/>
      <c r="L57" s="65"/>
    </row>
    <row r="58" spans="1:21" ht="14.25" customHeight="1">
      <c r="K58" s="326"/>
      <c r="L58" s="24"/>
    </row>
    <row r="59" spans="1:21" ht="14.45" customHeight="1">
      <c r="K59" s="326"/>
    </row>
    <row r="60" spans="1:21" ht="27.95" customHeight="1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M60" s="24"/>
      <c r="N60" s="24"/>
      <c r="O60" s="24"/>
      <c r="P60" s="24"/>
      <c r="Q60" s="24"/>
      <c r="R60" s="24"/>
      <c r="S60" s="24"/>
      <c r="T60" s="24"/>
      <c r="U60" s="24"/>
    </row>
  </sheetData>
  <mergeCells count="22">
    <mergeCell ref="L47:L48"/>
    <mergeCell ref="A60:K60"/>
    <mergeCell ref="L45:L46"/>
    <mergeCell ref="B17:I21"/>
    <mergeCell ref="K44:K59"/>
    <mergeCell ref="K21:K39"/>
    <mergeCell ref="L17:L19"/>
    <mergeCell ref="L21:L23"/>
    <mergeCell ref="L28:L29"/>
    <mergeCell ref="L30:L31"/>
    <mergeCell ref="L32:L33"/>
    <mergeCell ref="L34:L35"/>
    <mergeCell ref="L36:L37"/>
    <mergeCell ref="B13:I15"/>
    <mergeCell ref="L43:L44"/>
    <mergeCell ref="L1:L3"/>
    <mergeCell ref="L4:L10"/>
    <mergeCell ref="L11:L13"/>
    <mergeCell ref="L14:L16"/>
    <mergeCell ref="L24:L27"/>
    <mergeCell ref="L38:L39"/>
    <mergeCell ref="L40:L42"/>
  </mergeCells>
  <phoneticPr fontId="22"/>
  <conditionalFormatting sqref="L11">
    <cfRule type="expression" dxfId="409" priority="20" stopIfTrue="1">
      <formula>XFC9=1</formula>
    </cfRule>
  </conditionalFormatting>
  <conditionalFormatting sqref="L28:L37">
    <cfRule type="expression" dxfId="408" priority="1" stopIfTrue="1">
      <formula>$W$20=22</formula>
    </cfRule>
  </conditionalFormatting>
  <conditionalFormatting sqref="L38:L39">
    <cfRule type="expression" dxfId="407" priority="7" stopIfTrue="1">
      <formula>$W$20=17</formula>
    </cfRule>
  </conditionalFormatting>
  <conditionalFormatting sqref="L40:L42">
    <cfRule type="expression" dxfId="406" priority="6" stopIfTrue="1">
      <formula>$W$20=23</formula>
    </cfRule>
  </conditionalFormatting>
  <conditionalFormatting sqref="L43:L44">
    <cfRule type="expression" dxfId="405" priority="5" stopIfTrue="1">
      <formula>$W$20=24</formula>
    </cfRule>
  </conditionalFormatting>
  <conditionalFormatting sqref="L45:L46">
    <cfRule type="expression" dxfId="404" priority="4" stopIfTrue="1">
      <formula>$W$20=25</formula>
    </cfRule>
  </conditionalFormatting>
  <conditionalFormatting sqref="L47">
    <cfRule type="expression" dxfId="403" priority="3" stopIfTrue="1">
      <formula>$W$20=27</formula>
    </cfRule>
  </conditionalFormatting>
  <conditionalFormatting sqref="L49">
    <cfRule type="expression" dxfId="402" priority="33" stopIfTrue="1">
      <formula>$L$20=23</formula>
    </cfRule>
  </conditionalFormatting>
  <conditionalFormatting sqref="L50:L51">
    <cfRule type="expression" dxfId="401" priority="34" stopIfTrue="1">
      <formula>$L$20=24</formula>
    </cfRule>
  </conditionalFormatting>
  <conditionalFormatting sqref="L52:L53">
    <cfRule type="expression" dxfId="400" priority="35" stopIfTrue="1">
      <formula>$L$20=25</formula>
    </cfRule>
  </conditionalFormatting>
  <conditionalFormatting sqref="L54:L55">
    <cfRule type="expression" dxfId="399" priority="36" stopIfTrue="1">
      <formula>$L$20=26</formula>
    </cfRule>
  </conditionalFormatting>
  <conditionalFormatting sqref="L56:L57">
    <cfRule type="expression" dxfId="398" priority="37" stopIfTrue="1">
      <formula>$L$20=27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2">
    <tabColor rgb="FFFFFF99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218</v>
      </c>
      <c r="B1" s="24"/>
      <c r="C1" s="24"/>
      <c r="D1" s="24"/>
      <c r="G1" s="26"/>
      <c r="H1" s="26"/>
      <c r="I1" s="27">
        <v>61</v>
      </c>
      <c r="K1" s="23" t="str">
        <f>A1</f>
        <v>第１章基準項目／合併前の上越市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63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中ノ俣地区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8</v>
      </c>
      <c r="E5" s="38">
        <v>13.5</v>
      </c>
      <c r="F5" s="38">
        <v>16.8</v>
      </c>
      <c r="G5" s="38">
        <v>21.2</v>
      </c>
      <c r="H5" s="38">
        <v>23.9</v>
      </c>
      <c r="I5" s="39">
        <v>24.7</v>
      </c>
      <c r="J5" s="174"/>
      <c r="K5" s="8" t="s">
        <v>115</v>
      </c>
      <c r="L5" s="40">
        <v>21.8</v>
      </c>
      <c r="M5" s="38">
        <v>18</v>
      </c>
      <c r="N5" s="38">
        <v>12.4</v>
      </c>
      <c r="O5" s="38">
        <v>6.4</v>
      </c>
      <c r="P5" s="38">
        <v>5.4</v>
      </c>
      <c r="Q5" s="41">
        <v>5.0999999999999996</v>
      </c>
      <c r="R5" s="40">
        <f>MAX(D5:I5,L5:Q5)</f>
        <v>24.7</v>
      </c>
      <c r="S5" s="38">
        <f>MIN(D5:I5,L5:Q5)</f>
        <v>5.0999999999999996</v>
      </c>
      <c r="T5" s="38">
        <f>AVERAGE(D5:I5,L5:Q5)</f>
        <v>14.766666666666667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349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333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334</v>
      </c>
      <c r="E10" s="58"/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334</v>
      </c>
      <c r="E11" s="45"/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334</v>
      </c>
      <c r="E12" s="52"/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335</v>
      </c>
      <c r="E13" s="52"/>
      <c r="F13" s="52"/>
      <c r="G13" s="52" t="s">
        <v>335</v>
      </c>
      <c r="H13" s="52"/>
      <c r="I13" s="53"/>
      <c r="J13" s="176"/>
      <c r="K13" s="11">
        <v>8</v>
      </c>
      <c r="L13" s="54" t="s">
        <v>340</v>
      </c>
      <c r="M13" s="52"/>
      <c r="N13" s="52"/>
      <c r="O13" s="52" t="s">
        <v>335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52"/>
      <c r="Q14" s="211"/>
      <c r="R14" s="212" t="s">
        <v>244</v>
      </c>
      <c r="S14" s="185" t="s">
        <v>244</v>
      </c>
      <c r="T14" s="185" t="s">
        <v>244</v>
      </c>
      <c r="U14" s="206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213"/>
      <c r="R15" s="214" t="s">
        <v>245</v>
      </c>
      <c r="S15" s="199" t="s">
        <v>245</v>
      </c>
      <c r="T15" s="199" t="s">
        <v>245</v>
      </c>
      <c r="U15" s="204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0.4</v>
      </c>
      <c r="E16" s="45"/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45"/>
      <c r="Q16" s="209"/>
      <c r="R16" s="210">
        <v>0.4</v>
      </c>
      <c r="S16" s="196">
        <v>0.4</v>
      </c>
      <c r="T16" s="201">
        <v>0.4</v>
      </c>
      <c r="U16" s="205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343</v>
      </c>
      <c r="E17" s="52"/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52"/>
      <c r="Q17" s="211"/>
      <c r="R17" s="212" t="s">
        <v>251</v>
      </c>
      <c r="S17" s="185" t="s">
        <v>251</v>
      </c>
      <c r="T17" s="185" t="s">
        <v>251</v>
      </c>
      <c r="U17" s="206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337</v>
      </c>
      <c r="E18" s="52"/>
      <c r="F18" s="52"/>
      <c r="G18" s="52"/>
      <c r="H18" s="52"/>
      <c r="I18" s="53"/>
      <c r="J18" s="178"/>
      <c r="K18" s="11">
        <v>13</v>
      </c>
      <c r="L18" s="54"/>
      <c r="M18" s="52"/>
      <c r="N18" s="52"/>
      <c r="O18" s="52"/>
      <c r="P18" s="52"/>
      <c r="Q18" s="211"/>
      <c r="R18" s="212" t="s">
        <v>252</v>
      </c>
      <c r="S18" s="185" t="s">
        <v>252</v>
      </c>
      <c r="T18" s="185" t="s">
        <v>252</v>
      </c>
      <c r="U18" s="206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80"/>
      <c r="K19" s="11">
        <v>14</v>
      </c>
      <c r="L19" s="54"/>
      <c r="M19" s="52"/>
      <c r="N19" s="52"/>
      <c r="O19" s="52"/>
      <c r="P19" s="52"/>
      <c r="Q19" s="211"/>
      <c r="R19" s="212" t="s">
        <v>246</v>
      </c>
      <c r="S19" s="185" t="s">
        <v>246</v>
      </c>
      <c r="T19" s="185" t="s">
        <v>246</v>
      </c>
      <c r="U19" s="206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344</v>
      </c>
      <c r="E20" s="58"/>
      <c r="F20" s="58"/>
      <c r="G20" s="58"/>
      <c r="H20" s="58"/>
      <c r="I20" s="36"/>
      <c r="J20" s="176"/>
      <c r="K20" s="8">
        <v>15</v>
      </c>
      <c r="L20" s="59"/>
      <c r="M20" s="58"/>
      <c r="N20" s="58"/>
      <c r="O20" s="58"/>
      <c r="P20" s="58"/>
      <c r="Q20" s="213"/>
      <c r="R20" s="214" t="s">
        <v>250</v>
      </c>
      <c r="S20" s="199" t="s">
        <v>250</v>
      </c>
      <c r="T20" s="199" t="s">
        <v>250</v>
      </c>
      <c r="U20" s="204">
        <f t="shared" si="0"/>
        <v>1</v>
      </c>
      <c r="W20" s="27">
        <v>11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339</v>
      </c>
      <c r="E21" s="45"/>
      <c r="F21" s="45"/>
      <c r="G21" s="45"/>
      <c r="H21" s="45"/>
      <c r="I21" s="46"/>
      <c r="J21" s="176"/>
      <c r="K21" s="10">
        <v>16</v>
      </c>
      <c r="L21" s="47"/>
      <c r="M21" s="45"/>
      <c r="N21" s="45"/>
      <c r="O21" s="45"/>
      <c r="P21" s="45"/>
      <c r="Q21" s="209"/>
      <c r="R21" s="210" t="s">
        <v>244</v>
      </c>
      <c r="S21" s="196" t="s">
        <v>244</v>
      </c>
      <c r="T21" s="196" t="s">
        <v>244</v>
      </c>
      <c r="U21" s="205">
        <f t="shared" si="0"/>
        <v>1</v>
      </c>
      <c r="W21" s="319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340</v>
      </c>
      <c r="E22" s="52"/>
      <c r="F22" s="52"/>
      <c r="G22" s="52"/>
      <c r="H22" s="52"/>
      <c r="I22" s="53"/>
      <c r="J22" s="176"/>
      <c r="K22" s="11">
        <v>17</v>
      </c>
      <c r="L22" s="54"/>
      <c r="M22" s="52"/>
      <c r="N22" s="52"/>
      <c r="O22" s="52"/>
      <c r="P22" s="52"/>
      <c r="Q22" s="211"/>
      <c r="R22" s="212" t="s">
        <v>253</v>
      </c>
      <c r="S22" s="185" t="s">
        <v>253</v>
      </c>
      <c r="T22" s="185" t="s">
        <v>253</v>
      </c>
      <c r="U22" s="206">
        <f t="shared" si="0"/>
        <v>1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334</v>
      </c>
      <c r="E23" s="52"/>
      <c r="F23" s="52"/>
      <c r="G23" s="52"/>
      <c r="H23" s="52"/>
      <c r="I23" s="53"/>
      <c r="J23" s="176"/>
      <c r="K23" s="11">
        <v>18</v>
      </c>
      <c r="L23" s="54"/>
      <c r="M23" s="52"/>
      <c r="N23" s="52"/>
      <c r="O23" s="52"/>
      <c r="P23" s="52"/>
      <c r="Q23" s="211"/>
      <c r="R23" s="212" t="s">
        <v>245</v>
      </c>
      <c r="S23" s="185" t="s">
        <v>245</v>
      </c>
      <c r="T23" s="185" t="s">
        <v>245</v>
      </c>
      <c r="U23" s="206">
        <f t="shared" si="0"/>
        <v>1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334</v>
      </c>
      <c r="E24" s="52"/>
      <c r="F24" s="52"/>
      <c r="G24" s="52"/>
      <c r="H24" s="52"/>
      <c r="I24" s="53"/>
      <c r="J24" s="176"/>
      <c r="K24" s="11">
        <v>19</v>
      </c>
      <c r="L24" s="54"/>
      <c r="M24" s="52"/>
      <c r="N24" s="52"/>
      <c r="O24" s="52"/>
      <c r="P24" s="52"/>
      <c r="Q24" s="211"/>
      <c r="R24" s="212" t="s">
        <v>245</v>
      </c>
      <c r="S24" s="185" t="s">
        <v>245</v>
      </c>
      <c r="T24" s="185" t="s">
        <v>245</v>
      </c>
      <c r="U24" s="206">
        <f t="shared" si="0"/>
        <v>1</v>
      </c>
      <c r="W24" s="318" t="s">
        <v>286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341</v>
      </c>
      <c r="E25" s="58"/>
      <c r="F25" s="58"/>
      <c r="G25" s="58"/>
      <c r="H25" s="58"/>
      <c r="I25" s="36"/>
      <c r="J25" s="176"/>
      <c r="K25" s="8">
        <v>20</v>
      </c>
      <c r="L25" s="59"/>
      <c r="M25" s="58"/>
      <c r="N25" s="58"/>
      <c r="O25" s="58"/>
      <c r="P25" s="58"/>
      <c r="Q25" s="213"/>
      <c r="R25" s="214" t="s">
        <v>245</v>
      </c>
      <c r="S25" s="199" t="s">
        <v>245</v>
      </c>
      <c r="T25" s="199" t="s">
        <v>245</v>
      </c>
      <c r="U25" s="204">
        <f t="shared" si="0"/>
        <v>1</v>
      </c>
      <c r="W25" s="319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 t="s">
        <v>258</v>
      </c>
      <c r="H26" s="45"/>
      <c r="I26" s="46"/>
      <c r="J26" s="179"/>
      <c r="K26" s="10">
        <v>21</v>
      </c>
      <c r="L26" s="47">
        <v>0.08</v>
      </c>
      <c r="M26" s="45"/>
      <c r="N26" s="45"/>
      <c r="O26" s="45" t="s">
        <v>258</v>
      </c>
      <c r="P26" s="45"/>
      <c r="Q26" s="209"/>
      <c r="R26" s="210" t="s">
        <v>258</v>
      </c>
      <c r="S26" s="196">
        <v>0.08</v>
      </c>
      <c r="T26" s="196" t="s">
        <v>258</v>
      </c>
      <c r="U26" s="205">
        <f t="shared" si="0"/>
        <v>4</v>
      </c>
      <c r="W26" s="319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54" t="s">
        <v>253</v>
      </c>
      <c r="M27" s="52"/>
      <c r="N27" s="52"/>
      <c r="O27" s="52" t="s">
        <v>253</v>
      </c>
      <c r="P27" s="52"/>
      <c r="Q27" s="211"/>
      <c r="R27" s="212" t="s">
        <v>253</v>
      </c>
      <c r="S27" s="185" t="s">
        <v>253</v>
      </c>
      <c r="T27" s="185" t="s">
        <v>253</v>
      </c>
      <c r="U27" s="206">
        <f t="shared" si="0"/>
        <v>4</v>
      </c>
      <c r="W27" s="320"/>
    </row>
    <row r="28" spans="1:23" ht="14.25" customHeight="1">
      <c r="A28" s="11">
        <v>23</v>
      </c>
      <c r="B28" s="49" t="s">
        <v>91</v>
      </c>
      <c r="C28" s="50" t="s">
        <v>197</v>
      </c>
      <c r="D28" s="51" t="s">
        <v>245</v>
      </c>
      <c r="E28" s="52"/>
      <c r="F28" s="52"/>
      <c r="G28" s="52" t="s">
        <v>245</v>
      </c>
      <c r="H28" s="52"/>
      <c r="I28" s="53"/>
      <c r="J28" s="176"/>
      <c r="K28" s="11">
        <v>23</v>
      </c>
      <c r="L28" s="54" t="s">
        <v>245</v>
      </c>
      <c r="M28" s="52"/>
      <c r="N28" s="52"/>
      <c r="O28" s="52" t="s">
        <v>245</v>
      </c>
      <c r="P28" s="52"/>
      <c r="Q28" s="211"/>
      <c r="R28" s="212" t="s">
        <v>245</v>
      </c>
      <c r="S28" s="185" t="s">
        <v>245</v>
      </c>
      <c r="T28" s="185" t="s">
        <v>245</v>
      </c>
      <c r="U28" s="206">
        <f t="shared" si="0"/>
        <v>4</v>
      </c>
      <c r="W28" s="318" t="s">
        <v>267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76"/>
      <c r="K29" s="11">
        <v>24</v>
      </c>
      <c r="L29" s="54" t="s">
        <v>259</v>
      </c>
      <c r="M29" s="52"/>
      <c r="N29" s="52"/>
      <c r="O29" s="52" t="s">
        <v>259</v>
      </c>
      <c r="P29" s="52"/>
      <c r="Q29" s="211"/>
      <c r="R29" s="212" t="s">
        <v>259</v>
      </c>
      <c r="S29" s="185" t="s">
        <v>259</v>
      </c>
      <c r="T29" s="185" t="s">
        <v>259</v>
      </c>
      <c r="U29" s="206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1E-3</v>
      </c>
      <c r="E30" s="58"/>
      <c r="F30" s="58"/>
      <c r="G30" s="58">
        <v>2E-3</v>
      </c>
      <c r="H30" s="58"/>
      <c r="I30" s="36"/>
      <c r="J30" s="176"/>
      <c r="K30" s="8">
        <v>25</v>
      </c>
      <c r="L30" s="59">
        <v>3.0000000000000001E-3</v>
      </c>
      <c r="M30" s="58"/>
      <c r="N30" s="58"/>
      <c r="O30" s="58" t="s">
        <v>245</v>
      </c>
      <c r="P30" s="58"/>
      <c r="Q30" s="213"/>
      <c r="R30" s="214">
        <v>3.0000000000000001E-3</v>
      </c>
      <c r="S30" s="199" t="s">
        <v>556</v>
      </c>
      <c r="T30" s="220">
        <v>1.75E-3</v>
      </c>
      <c r="U30" s="204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47" t="s">
        <v>245</v>
      </c>
      <c r="M31" s="45"/>
      <c r="N31" s="45"/>
      <c r="O31" s="45" t="s">
        <v>245</v>
      </c>
      <c r="P31" s="45"/>
      <c r="Q31" s="209"/>
      <c r="R31" s="210" t="s">
        <v>245</v>
      </c>
      <c r="S31" s="196" t="s">
        <v>245</v>
      </c>
      <c r="T31" s="196" t="s">
        <v>245</v>
      </c>
      <c r="U31" s="205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1E-3</v>
      </c>
      <c r="E32" s="52"/>
      <c r="F32" s="52"/>
      <c r="G32" s="52">
        <v>3.0000000000000001E-3</v>
      </c>
      <c r="H32" s="52"/>
      <c r="I32" s="53"/>
      <c r="J32" s="176"/>
      <c r="K32" s="11">
        <v>27</v>
      </c>
      <c r="L32" s="54">
        <v>5.0000000000000001E-3</v>
      </c>
      <c r="M32" s="52"/>
      <c r="N32" s="52"/>
      <c r="O32" s="52" t="s">
        <v>245</v>
      </c>
      <c r="P32" s="52"/>
      <c r="Q32" s="211"/>
      <c r="R32" s="212">
        <v>5.0000000000000001E-3</v>
      </c>
      <c r="S32" s="185" t="s">
        <v>556</v>
      </c>
      <c r="T32" s="198">
        <v>2.2499999999999998E-3</v>
      </c>
      <c r="U32" s="206">
        <f t="shared" si="0"/>
        <v>4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79"/>
      <c r="K33" s="11">
        <v>28</v>
      </c>
      <c r="L33" s="54" t="s">
        <v>259</v>
      </c>
      <c r="M33" s="52"/>
      <c r="N33" s="52"/>
      <c r="O33" s="52" t="s">
        <v>259</v>
      </c>
      <c r="P33" s="52"/>
      <c r="Q33" s="211"/>
      <c r="R33" s="212" t="s">
        <v>259</v>
      </c>
      <c r="S33" s="185" t="s">
        <v>259</v>
      </c>
      <c r="T33" s="185" t="s">
        <v>259</v>
      </c>
      <c r="U33" s="206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 t="s">
        <v>245</v>
      </c>
      <c r="E34" s="52"/>
      <c r="F34" s="52"/>
      <c r="G34" s="52">
        <v>1E-3</v>
      </c>
      <c r="H34" s="52"/>
      <c r="I34" s="53"/>
      <c r="J34" s="176"/>
      <c r="K34" s="11">
        <v>29</v>
      </c>
      <c r="L34" s="54">
        <v>2E-3</v>
      </c>
      <c r="M34" s="52"/>
      <c r="N34" s="52"/>
      <c r="O34" s="52" t="s">
        <v>245</v>
      </c>
      <c r="P34" s="52"/>
      <c r="Q34" s="211"/>
      <c r="R34" s="212">
        <v>2E-3</v>
      </c>
      <c r="S34" s="185" t="s">
        <v>556</v>
      </c>
      <c r="T34" s="185" t="s">
        <v>245</v>
      </c>
      <c r="U34" s="206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76"/>
      <c r="K35" s="8">
        <v>30</v>
      </c>
      <c r="L35" s="59" t="s">
        <v>245</v>
      </c>
      <c r="M35" s="58"/>
      <c r="N35" s="58"/>
      <c r="O35" s="58" t="s">
        <v>245</v>
      </c>
      <c r="P35" s="58"/>
      <c r="Q35" s="213"/>
      <c r="R35" s="214" t="s">
        <v>245</v>
      </c>
      <c r="S35" s="199" t="s">
        <v>245</v>
      </c>
      <c r="T35" s="199" t="s">
        <v>245</v>
      </c>
      <c r="U35" s="204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47" t="s">
        <v>260</v>
      </c>
      <c r="M36" s="45"/>
      <c r="N36" s="45"/>
      <c r="O36" s="45" t="s">
        <v>260</v>
      </c>
      <c r="P36" s="45"/>
      <c r="Q36" s="209"/>
      <c r="R36" s="210" t="s">
        <v>260</v>
      </c>
      <c r="S36" s="196" t="s">
        <v>260</v>
      </c>
      <c r="T36" s="196" t="s">
        <v>260</v>
      </c>
      <c r="U36" s="205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345</v>
      </c>
      <c r="E37" s="52"/>
      <c r="F37" s="52"/>
      <c r="G37" s="52"/>
      <c r="H37" s="52"/>
      <c r="I37" s="53"/>
      <c r="J37" s="179"/>
      <c r="K37" s="11">
        <v>32</v>
      </c>
      <c r="L37" s="54"/>
      <c r="M37" s="52"/>
      <c r="N37" s="52"/>
      <c r="O37" s="52"/>
      <c r="P37" s="52"/>
      <c r="Q37" s="211"/>
      <c r="R37" s="212" t="s">
        <v>254</v>
      </c>
      <c r="S37" s="185" t="s">
        <v>254</v>
      </c>
      <c r="T37" s="185" t="s">
        <v>254</v>
      </c>
      <c r="U37" s="206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351</v>
      </c>
      <c r="E38" s="52"/>
      <c r="F38" s="52"/>
      <c r="G38" s="52" t="s">
        <v>353</v>
      </c>
      <c r="H38" s="52"/>
      <c r="I38" s="53"/>
      <c r="J38" s="179"/>
      <c r="K38" s="11">
        <v>33</v>
      </c>
      <c r="L38" s="54" t="s">
        <v>353</v>
      </c>
      <c r="M38" s="52"/>
      <c r="N38" s="52"/>
      <c r="O38" s="52" t="s">
        <v>351</v>
      </c>
      <c r="P38" s="52"/>
      <c r="Q38" s="211"/>
      <c r="R38" s="212" t="s">
        <v>255</v>
      </c>
      <c r="S38" s="185" t="s">
        <v>255</v>
      </c>
      <c r="T38" s="185" t="s">
        <v>255</v>
      </c>
      <c r="U38" s="206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79"/>
      <c r="K39" s="11">
        <v>34</v>
      </c>
      <c r="L39" s="54" t="s">
        <v>261</v>
      </c>
      <c r="M39" s="52"/>
      <c r="N39" s="52"/>
      <c r="O39" s="52" t="s">
        <v>261</v>
      </c>
      <c r="P39" s="52"/>
      <c r="Q39" s="211"/>
      <c r="R39" s="212" t="s">
        <v>261</v>
      </c>
      <c r="S39" s="185" t="s">
        <v>261</v>
      </c>
      <c r="T39" s="221" t="s">
        <v>261</v>
      </c>
      <c r="U39" s="206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>
        <v>0.02</v>
      </c>
      <c r="E40" s="58"/>
      <c r="F40" s="58"/>
      <c r="G40" s="58"/>
      <c r="H40" s="58"/>
      <c r="I40" s="36"/>
      <c r="J40" s="179"/>
      <c r="K40" s="8">
        <v>35</v>
      </c>
      <c r="L40" s="59"/>
      <c r="M40" s="58"/>
      <c r="N40" s="58"/>
      <c r="O40" s="58"/>
      <c r="P40" s="58"/>
      <c r="Q40" s="213"/>
      <c r="R40" s="214">
        <v>0.02</v>
      </c>
      <c r="S40" s="199">
        <v>0.02</v>
      </c>
      <c r="T40" s="235">
        <v>0.02</v>
      </c>
      <c r="U40" s="204">
        <f t="shared" si="0"/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6</v>
      </c>
      <c r="E41" s="45"/>
      <c r="F41" s="45"/>
      <c r="G41" s="45">
        <v>6</v>
      </c>
      <c r="H41" s="45"/>
      <c r="I41" s="46"/>
      <c r="J41" s="178"/>
      <c r="K41" s="10">
        <v>36</v>
      </c>
      <c r="L41" s="47">
        <v>6</v>
      </c>
      <c r="M41" s="45"/>
      <c r="N41" s="45"/>
      <c r="O41" s="45">
        <v>6</v>
      </c>
      <c r="P41" s="45"/>
      <c r="Q41" s="209"/>
      <c r="R41" s="210">
        <f>MAX(D41:I41,L41:Q41)</f>
        <v>6</v>
      </c>
      <c r="S41" s="196">
        <f>MIN(D41:I41,L41:Q41)</f>
        <v>6</v>
      </c>
      <c r="T41" s="200">
        <f>AVERAGE(D41:I41,L41:Q41)</f>
        <v>6</v>
      </c>
      <c r="U41" s="205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338</v>
      </c>
      <c r="E42" s="52"/>
      <c r="F42" s="52"/>
      <c r="G42" s="52"/>
      <c r="H42" s="52"/>
      <c r="I42" s="53"/>
      <c r="J42" s="176"/>
      <c r="K42" s="11">
        <v>37</v>
      </c>
      <c r="L42" s="54"/>
      <c r="M42" s="52"/>
      <c r="N42" s="52"/>
      <c r="O42" s="52"/>
      <c r="P42" s="52"/>
      <c r="Q42" s="211"/>
      <c r="R42" s="212" t="s">
        <v>250</v>
      </c>
      <c r="S42" s="185" t="s">
        <v>250</v>
      </c>
      <c r="T42" s="185" t="s">
        <v>250</v>
      </c>
      <c r="U42" s="206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51">
        <v>5.8</v>
      </c>
      <c r="E43" s="52">
        <v>5.7</v>
      </c>
      <c r="F43" s="52">
        <v>5.9</v>
      </c>
      <c r="G43" s="86">
        <v>6</v>
      </c>
      <c r="H43" s="86">
        <v>6</v>
      </c>
      <c r="I43" s="144">
        <v>6</v>
      </c>
      <c r="J43" s="178"/>
      <c r="K43" s="11">
        <v>38</v>
      </c>
      <c r="L43" s="117">
        <v>5.8</v>
      </c>
      <c r="M43" s="52">
        <v>5.7</v>
      </c>
      <c r="N43" s="52">
        <v>5.7</v>
      </c>
      <c r="O43" s="52">
        <v>5.6</v>
      </c>
      <c r="P43" s="86">
        <v>5.8</v>
      </c>
      <c r="Q43" s="226">
        <v>6.3</v>
      </c>
      <c r="R43" s="227">
        <f>MAX(D43:I43,L43:Q43)</f>
        <v>6.3</v>
      </c>
      <c r="S43" s="225">
        <f>MIN(D43:I43,L43:Q43)</f>
        <v>5.6</v>
      </c>
      <c r="T43" s="225">
        <f>AVERAGE(D43:I43,L43:Q43)</f>
        <v>5.8583333333333334</v>
      </c>
      <c r="U43" s="206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25</v>
      </c>
      <c r="E44" s="52"/>
      <c r="F44" s="52"/>
      <c r="G44" s="52">
        <v>27</v>
      </c>
      <c r="H44" s="52"/>
      <c r="I44" s="53"/>
      <c r="J44" s="178"/>
      <c r="K44" s="11">
        <v>39</v>
      </c>
      <c r="L44" s="54">
        <v>31</v>
      </c>
      <c r="M44" s="52"/>
      <c r="N44" s="52"/>
      <c r="O44" s="52">
        <v>28</v>
      </c>
      <c r="P44" s="52"/>
      <c r="Q44" s="211"/>
      <c r="R44" s="223">
        <f>MAX(D44:I44,L44:Q44)</f>
        <v>31</v>
      </c>
      <c r="S44" s="224">
        <f>MIN(D44:I44,L44:Q44)</f>
        <v>25</v>
      </c>
      <c r="T44" s="236">
        <f>AVERAGE(D44:I44,L44:Q44)</f>
        <v>27.75</v>
      </c>
      <c r="U44" s="206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53</v>
      </c>
      <c r="E45" s="58"/>
      <c r="F45" s="58"/>
      <c r="G45" s="58">
        <v>67</v>
      </c>
      <c r="H45" s="58"/>
      <c r="I45" s="36"/>
      <c r="J45" s="174"/>
      <c r="K45" s="8">
        <v>40</v>
      </c>
      <c r="L45" s="59">
        <v>62</v>
      </c>
      <c r="M45" s="58"/>
      <c r="N45" s="58"/>
      <c r="O45" s="58">
        <v>70</v>
      </c>
      <c r="P45" s="58"/>
      <c r="Q45" s="213"/>
      <c r="R45" s="228">
        <f>MAX(D45:I45,L45:Q45)</f>
        <v>70</v>
      </c>
      <c r="S45" s="202">
        <f>MIN(D45:I45,L45:Q45)</f>
        <v>53</v>
      </c>
      <c r="T45" s="237">
        <f>AVERAGE(D45:I45,L45:Q45)</f>
        <v>63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351</v>
      </c>
      <c r="E46" s="45"/>
      <c r="F46" s="45"/>
      <c r="G46" s="45"/>
      <c r="H46" s="45"/>
      <c r="I46" s="46"/>
      <c r="J46" s="179"/>
      <c r="K46" s="10">
        <v>41</v>
      </c>
      <c r="L46" s="47"/>
      <c r="M46" s="45"/>
      <c r="N46" s="45"/>
      <c r="O46" s="45"/>
      <c r="P46" s="45"/>
      <c r="Q46" s="209"/>
      <c r="R46" s="210" t="s">
        <v>255</v>
      </c>
      <c r="S46" s="196" t="s">
        <v>255</v>
      </c>
      <c r="T46" s="196" t="s">
        <v>255</v>
      </c>
      <c r="U46" s="205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1"/>
      <c r="K47" s="11">
        <v>42</v>
      </c>
      <c r="L47" s="54" t="s">
        <v>247</v>
      </c>
      <c r="M47" s="52"/>
      <c r="N47" s="52"/>
      <c r="O47" s="52" t="s">
        <v>247</v>
      </c>
      <c r="P47" s="52"/>
      <c r="Q47" s="211"/>
      <c r="R47" s="212" t="s">
        <v>247</v>
      </c>
      <c r="S47" s="185" t="s">
        <v>247</v>
      </c>
      <c r="T47" s="185" t="s">
        <v>247</v>
      </c>
      <c r="U47" s="206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1"/>
      <c r="K48" s="11">
        <v>43</v>
      </c>
      <c r="L48" s="54" t="s">
        <v>247</v>
      </c>
      <c r="M48" s="52"/>
      <c r="N48" s="52"/>
      <c r="O48" s="52" t="s">
        <v>247</v>
      </c>
      <c r="P48" s="52"/>
      <c r="Q48" s="211"/>
      <c r="R48" s="212" t="s">
        <v>247</v>
      </c>
      <c r="S48" s="185" t="s">
        <v>247</v>
      </c>
      <c r="T48" s="185" t="s">
        <v>247</v>
      </c>
      <c r="U48" s="206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340</v>
      </c>
      <c r="E49" s="52"/>
      <c r="F49" s="52"/>
      <c r="G49" s="52"/>
      <c r="H49" s="52"/>
      <c r="I49" s="53"/>
      <c r="J49" s="176"/>
      <c r="K49" s="11">
        <v>44</v>
      </c>
      <c r="L49" s="54"/>
      <c r="M49" s="52"/>
      <c r="N49" s="52"/>
      <c r="O49" s="52"/>
      <c r="P49" s="52"/>
      <c r="Q49" s="211"/>
      <c r="R49" s="212" t="s">
        <v>253</v>
      </c>
      <c r="S49" s="185" t="s">
        <v>253</v>
      </c>
      <c r="T49" s="185" t="s">
        <v>253</v>
      </c>
      <c r="U49" s="206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354</v>
      </c>
      <c r="E50" s="58"/>
      <c r="F50" s="58"/>
      <c r="G50" s="58"/>
      <c r="H50" s="58"/>
      <c r="I50" s="36"/>
      <c r="J50" s="180"/>
      <c r="K50" s="8">
        <v>45</v>
      </c>
      <c r="L50" s="59"/>
      <c r="M50" s="58"/>
      <c r="N50" s="58"/>
      <c r="O50" s="58"/>
      <c r="P50" s="58"/>
      <c r="Q50" s="213"/>
      <c r="R50" s="214" t="s">
        <v>256</v>
      </c>
      <c r="S50" s="199" t="s">
        <v>256</v>
      </c>
      <c r="T50" s="199" t="s">
        <v>256</v>
      </c>
      <c r="U50" s="204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0.1</v>
      </c>
      <c r="E51" s="45" t="s">
        <v>252</v>
      </c>
      <c r="F51" s="45">
        <v>0.4</v>
      </c>
      <c r="G51" s="45">
        <v>0.2</v>
      </c>
      <c r="H51" s="45">
        <v>0.2</v>
      </c>
      <c r="I51" s="46">
        <v>0.1</v>
      </c>
      <c r="J51" s="178"/>
      <c r="K51" s="10">
        <v>46</v>
      </c>
      <c r="L51" s="47">
        <v>0.3</v>
      </c>
      <c r="M51" s="45">
        <v>0.1</v>
      </c>
      <c r="N51" s="45">
        <v>0.2</v>
      </c>
      <c r="O51" s="45">
        <v>0.2</v>
      </c>
      <c r="P51" s="45">
        <v>0.1</v>
      </c>
      <c r="Q51" s="209">
        <v>0.1</v>
      </c>
      <c r="R51" s="210">
        <v>0.4</v>
      </c>
      <c r="S51" s="196" t="s">
        <v>557</v>
      </c>
      <c r="T51" s="215">
        <v>0.16</v>
      </c>
      <c r="U51" s="205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6.8</v>
      </c>
      <c r="E52" s="52">
        <v>6.8</v>
      </c>
      <c r="F52" s="52">
        <v>6.8</v>
      </c>
      <c r="G52" s="52">
        <v>6.7</v>
      </c>
      <c r="H52" s="52">
        <v>6.7</v>
      </c>
      <c r="I52" s="53">
        <v>6.7</v>
      </c>
      <c r="J52" s="178"/>
      <c r="K52" s="11">
        <v>47</v>
      </c>
      <c r="L52" s="54">
        <v>6.7</v>
      </c>
      <c r="M52" s="52">
        <v>6.7</v>
      </c>
      <c r="N52" s="52">
        <v>6.8</v>
      </c>
      <c r="O52" s="52">
        <v>6.7</v>
      </c>
      <c r="P52" s="52">
        <v>6.8</v>
      </c>
      <c r="Q52" s="211">
        <v>6.7</v>
      </c>
      <c r="R52" s="227">
        <f>MAX(D52:I52,L52:Q52)</f>
        <v>6.8</v>
      </c>
      <c r="S52" s="225">
        <f>MIN(D52:I52,L52:Q52)</f>
        <v>6.7</v>
      </c>
      <c r="T52" s="238">
        <f>AVERAGE(D52:I52,L52:Q52)</f>
        <v>6.7416666666666671</v>
      </c>
      <c r="U52" s="206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569</v>
      </c>
      <c r="E53" s="52" t="s">
        <v>569</v>
      </c>
      <c r="F53" s="52" t="s">
        <v>569</v>
      </c>
      <c r="G53" s="52" t="s">
        <v>569</v>
      </c>
      <c r="H53" s="52" t="s">
        <v>569</v>
      </c>
      <c r="I53" s="53" t="s">
        <v>569</v>
      </c>
      <c r="J53" s="175"/>
      <c r="K53" s="11">
        <v>48</v>
      </c>
      <c r="L53" s="54" t="s">
        <v>569</v>
      </c>
      <c r="M53" s="52" t="s">
        <v>569</v>
      </c>
      <c r="N53" s="52" t="s">
        <v>569</v>
      </c>
      <c r="O53" s="52" t="s">
        <v>569</v>
      </c>
      <c r="P53" s="52" t="s">
        <v>569</v>
      </c>
      <c r="Q53" s="211" t="s">
        <v>569</v>
      </c>
      <c r="R53" s="212" t="s">
        <v>569</v>
      </c>
      <c r="S53" s="185" t="s">
        <v>569</v>
      </c>
      <c r="T53" s="185" t="s">
        <v>569</v>
      </c>
      <c r="U53" s="206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569</v>
      </c>
      <c r="E54" s="52" t="s">
        <v>569</v>
      </c>
      <c r="F54" s="52" t="s">
        <v>569</v>
      </c>
      <c r="G54" s="52" t="s">
        <v>569</v>
      </c>
      <c r="H54" s="52" t="s">
        <v>569</v>
      </c>
      <c r="I54" s="53" t="s">
        <v>569</v>
      </c>
      <c r="J54" s="175"/>
      <c r="K54" s="11">
        <v>49</v>
      </c>
      <c r="L54" s="54" t="s">
        <v>569</v>
      </c>
      <c r="M54" s="52" t="s">
        <v>569</v>
      </c>
      <c r="N54" s="52" t="s">
        <v>569</v>
      </c>
      <c r="O54" s="52" t="s">
        <v>569</v>
      </c>
      <c r="P54" s="52" t="s">
        <v>569</v>
      </c>
      <c r="Q54" s="211" t="s">
        <v>569</v>
      </c>
      <c r="R54" s="212" t="s">
        <v>569</v>
      </c>
      <c r="S54" s="185" t="s">
        <v>569</v>
      </c>
      <c r="T54" s="185" t="s">
        <v>569</v>
      </c>
      <c r="U54" s="206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213" t="s">
        <v>262</v>
      </c>
      <c r="R55" s="214" t="s">
        <v>262</v>
      </c>
      <c r="S55" s="199" t="s">
        <v>262</v>
      </c>
      <c r="T55" s="199" t="s">
        <v>262</v>
      </c>
      <c r="U55" s="204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A60:I60"/>
    <mergeCell ref="K60:U60"/>
    <mergeCell ref="W38:W39"/>
    <mergeCell ref="W28:W29"/>
    <mergeCell ref="W30:W31"/>
    <mergeCell ref="W32:W33"/>
    <mergeCell ref="W34:W35"/>
    <mergeCell ref="W36:W37"/>
    <mergeCell ref="W40:W42"/>
    <mergeCell ref="W43:W44"/>
    <mergeCell ref="W45:W46"/>
    <mergeCell ref="W47:W48"/>
    <mergeCell ref="W21:W23"/>
    <mergeCell ref="W24:W27"/>
    <mergeCell ref="W14:W16"/>
    <mergeCell ref="W1:W3"/>
    <mergeCell ref="A2:I2"/>
    <mergeCell ref="K2:U2"/>
    <mergeCell ref="W4:W10"/>
    <mergeCell ref="W11:W13"/>
    <mergeCell ref="W17:W19"/>
  </mergeCells>
  <phoneticPr fontId="22"/>
  <conditionalFormatting sqref="W11">
    <cfRule type="expression" dxfId="1211" priority="26" stopIfTrue="1">
      <formula>J9=1</formula>
    </cfRule>
  </conditionalFormatting>
  <conditionalFormatting sqref="W21">
    <cfRule type="expression" dxfId="1210" priority="13" stopIfTrue="1">
      <formula>$W$20=11</formula>
    </cfRule>
  </conditionalFormatting>
  <conditionalFormatting sqref="W24">
    <cfRule type="expression" dxfId="1209" priority="12" stopIfTrue="1">
      <formula>$W$20=14</formula>
    </cfRule>
  </conditionalFormatting>
  <conditionalFormatting sqref="W28:W29">
    <cfRule type="expression" dxfId="1208" priority="11" stopIfTrue="1">
      <formula>$W$20=15</formula>
    </cfRule>
  </conditionalFormatting>
  <conditionalFormatting sqref="W30:W31">
    <cfRule type="expression" dxfId="1207" priority="10" stopIfTrue="1">
      <formula>$W$20=16</formula>
    </cfRule>
  </conditionalFormatting>
  <conditionalFormatting sqref="W32:W33">
    <cfRule type="expression" dxfId="1206" priority="9" stopIfTrue="1">
      <formula>$W$20=17</formula>
    </cfRule>
  </conditionalFormatting>
  <conditionalFormatting sqref="W34:W35">
    <cfRule type="expression" dxfId="1205" priority="8" stopIfTrue="1">
      <formula>$W$20=18</formula>
    </cfRule>
  </conditionalFormatting>
  <conditionalFormatting sqref="W36:W37">
    <cfRule type="expression" dxfId="1204" priority="7" stopIfTrue="1">
      <formula>$W$20=19</formula>
    </cfRule>
  </conditionalFormatting>
  <conditionalFormatting sqref="W38:W39">
    <cfRule type="expression" dxfId="1203" priority="1" stopIfTrue="1">
      <formula>$W$20=24</formula>
    </cfRule>
  </conditionalFormatting>
  <conditionalFormatting sqref="W40:W42">
    <cfRule type="expression" dxfId="1202" priority="5" stopIfTrue="1">
      <formula>$W$20=23</formula>
    </cfRule>
  </conditionalFormatting>
  <conditionalFormatting sqref="W43:W44">
    <cfRule type="expression" dxfId="1201" priority="4" stopIfTrue="1">
      <formula>$W$20=24</formula>
    </cfRule>
  </conditionalFormatting>
  <conditionalFormatting sqref="W45:W46">
    <cfRule type="expression" dxfId="1200" priority="3" stopIfTrue="1">
      <formula>$W$20=25</formula>
    </cfRule>
  </conditionalFormatting>
  <conditionalFormatting sqref="W47">
    <cfRule type="expression" dxfId="1199" priority="2" stopIfTrue="1">
      <formula>$W$20=27</formula>
    </cfRule>
  </conditionalFormatting>
  <conditionalFormatting sqref="W49:W50">
    <cfRule type="expression" dxfId="1198" priority="29" stopIfTrue="1">
      <formula>$W$20=24</formula>
    </cfRule>
  </conditionalFormatting>
  <conditionalFormatting sqref="W51:W52">
    <cfRule type="expression" dxfId="1197" priority="30" stopIfTrue="1">
      <formula>$W$20=25</formula>
    </cfRule>
  </conditionalFormatting>
  <conditionalFormatting sqref="W53:W54">
    <cfRule type="expression" dxfId="1196" priority="31" stopIfTrue="1">
      <formula>$W$20=26</formula>
    </cfRule>
  </conditionalFormatting>
  <conditionalFormatting sqref="W55">
    <cfRule type="expression" dxfId="1195" priority="32" stopIfTrue="1">
      <formula>$W$20=27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colBreaks count="1" manualBreakCount="1">
    <brk id="9" max="59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66"/>
  </sheetPr>
  <dimension ref="A1:AA60"/>
  <sheetViews>
    <sheetView view="pageBreakPreview" zoomScaleNormal="85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224</v>
      </c>
      <c r="B1" s="24"/>
      <c r="C1" s="24"/>
      <c r="D1" s="24"/>
      <c r="G1" s="26"/>
      <c r="H1" s="26"/>
      <c r="I1" s="27">
        <v>65</v>
      </c>
      <c r="K1" s="23" t="str">
        <f>A1</f>
        <v>第１章基準項目／安塚区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239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切越浄水場浄水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7.9</v>
      </c>
      <c r="E5" s="38"/>
      <c r="F5" s="38"/>
      <c r="G5" s="38">
        <v>22.2</v>
      </c>
      <c r="H5" s="38"/>
      <c r="I5" s="39"/>
      <c r="J5" s="174"/>
      <c r="K5" s="8" t="s">
        <v>115</v>
      </c>
      <c r="L5" s="40">
        <v>18.3</v>
      </c>
      <c r="M5" s="38"/>
      <c r="N5" s="38"/>
      <c r="O5" s="38">
        <v>3.2</v>
      </c>
      <c r="P5" s="38"/>
      <c r="Q5" s="41"/>
      <c r="R5" s="40">
        <f>MAX(D5:I5,L5:Q5)</f>
        <v>22.2</v>
      </c>
      <c r="S5" s="38">
        <f>MIN(D5:I5,L5:Q5)</f>
        <v>3.2</v>
      </c>
      <c r="T5" s="38">
        <f>AVERAGE(D5:I5,L5:Q5)</f>
        <v>12.900000000000002</v>
      </c>
      <c r="U5" s="36">
        <f>COUNTA(D5:I5,L5:Q5)</f>
        <v>4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/>
      <c r="F6" s="45"/>
      <c r="G6" s="45">
        <v>0</v>
      </c>
      <c r="H6" s="45"/>
      <c r="I6" s="46"/>
      <c r="J6" s="174"/>
      <c r="K6" s="10">
        <v>1</v>
      </c>
      <c r="L6" s="47">
        <v>0</v>
      </c>
      <c r="M6" s="45"/>
      <c r="N6" s="45"/>
      <c r="O6" s="45">
        <v>0</v>
      </c>
      <c r="P6" s="45"/>
      <c r="Q6" s="48"/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>COUNTA(D6:I6,L6:Q6)</f>
        <v>4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/>
      <c r="F7" s="52"/>
      <c r="G7" s="52" t="s">
        <v>257</v>
      </c>
      <c r="H7" s="52"/>
      <c r="I7" s="53"/>
      <c r="J7" s="175"/>
      <c r="K7" s="11">
        <v>2</v>
      </c>
      <c r="L7" s="54" t="s">
        <v>257</v>
      </c>
      <c r="M7" s="52"/>
      <c r="N7" s="52"/>
      <c r="O7" s="52" t="s">
        <v>257</v>
      </c>
      <c r="P7" s="52"/>
      <c r="Q7" s="55"/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4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349</v>
      </c>
      <c r="E8" s="52"/>
      <c r="F8" s="52"/>
      <c r="G8" s="52" t="s">
        <v>349</v>
      </c>
      <c r="H8" s="52"/>
      <c r="I8" s="53"/>
      <c r="J8" s="176"/>
      <c r="K8" s="11">
        <v>3</v>
      </c>
      <c r="L8" s="54" t="s">
        <v>349</v>
      </c>
      <c r="M8" s="52"/>
      <c r="N8" s="52"/>
      <c r="O8" s="52" t="s">
        <v>349</v>
      </c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4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313</v>
      </c>
      <c r="E9" s="52"/>
      <c r="F9" s="52"/>
      <c r="G9" s="52" t="s">
        <v>313</v>
      </c>
      <c r="H9" s="52"/>
      <c r="I9" s="53"/>
      <c r="J9" s="177"/>
      <c r="K9" s="11">
        <v>4</v>
      </c>
      <c r="L9" s="54" t="s">
        <v>313</v>
      </c>
      <c r="M9" s="52"/>
      <c r="N9" s="52"/>
      <c r="O9" s="52" t="s">
        <v>313</v>
      </c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4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289</v>
      </c>
      <c r="E10" s="58"/>
      <c r="F10" s="58"/>
      <c r="G10" s="58" t="s">
        <v>289</v>
      </c>
      <c r="H10" s="58"/>
      <c r="I10" s="36"/>
      <c r="J10" s="176"/>
      <c r="K10" s="8">
        <v>5</v>
      </c>
      <c r="L10" s="59" t="s">
        <v>289</v>
      </c>
      <c r="M10" s="58"/>
      <c r="N10" s="58"/>
      <c r="O10" s="58" t="s">
        <v>289</v>
      </c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4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289</v>
      </c>
      <c r="E11" s="45"/>
      <c r="F11" s="45"/>
      <c r="G11" s="45" t="s">
        <v>289</v>
      </c>
      <c r="H11" s="45"/>
      <c r="I11" s="46"/>
      <c r="J11" s="176"/>
      <c r="K11" s="10">
        <v>6</v>
      </c>
      <c r="L11" s="47" t="s">
        <v>289</v>
      </c>
      <c r="M11" s="45"/>
      <c r="N11" s="45"/>
      <c r="O11" s="45" t="s">
        <v>289</v>
      </c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4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289</v>
      </c>
      <c r="E12" s="52"/>
      <c r="F12" s="52"/>
      <c r="G12" s="52" t="s">
        <v>289</v>
      </c>
      <c r="H12" s="52"/>
      <c r="I12" s="53"/>
      <c r="J12" s="176"/>
      <c r="K12" s="11">
        <v>7</v>
      </c>
      <c r="L12" s="54" t="s">
        <v>289</v>
      </c>
      <c r="M12" s="52"/>
      <c r="N12" s="52"/>
      <c r="O12" s="52" t="s">
        <v>289</v>
      </c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4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293</v>
      </c>
      <c r="E13" s="52"/>
      <c r="F13" s="52"/>
      <c r="G13" s="52" t="s">
        <v>293</v>
      </c>
      <c r="H13" s="52"/>
      <c r="I13" s="53"/>
      <c r="J13" s="176"/>
      <c r="K13" s="11">
        <v>8</v>
      </c>
      <c r="L13" s="54" t="s">
        <v>293</v>
      </c>
      <c r="M13" s="52"/>
      <c r="N13" s="52"/>
      <c r="O13" s="52" t="s">
        <v>293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 t="s">
        <v>244</v>
      </c>
      <c r="H14" s="52"/>
      <c r="I14" s="53"/>
      <c r="J14" s="176"/>
      <c r="K14" s="11">
        <v>9</v>
      </c>
      <c r="L14" s="54" t="s">
        <v>244</v>
      </c>
      <c r="M14" s="52"/>
      <c r="N14" s="52"/>
      <c r="O14" s="52" t="s">
        <v>244</v>
      </c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4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0.2</v>
      </c>
      <c r="E16" s="45"/>
      <c r="F16" s="45"/>
      <c r="G16" s="45" t="s">
        <v>252</v>
      </c>
      <c r="H16" s="45"/>
      <c r="I16" s="46"/>
      <c r="J16" s="178"/>
      <c r="K16" s="10">
        <v>11</v>
      </c>
      <c r="L16" s="47">
        <v>0.4</v>
      </c>
      <c r="M16" s="45"/>
      <c r="N16" s="45"/>
      <c r="O16" s="45">
        <v>0.3</v>
      </c>
      <c r="P16" s="45"/>
      <c r="Q16" s="48"/>
      <c r="R16" s="114">
        <f>MAX(D16:I16,L16:Q16)</f>
        <v>0.4</v>
      </c>
      <c r="S16" s="113" t="s">
        <v>252</v>
      </c>
      <c r="T16" s="113">
        <f>SUM(D16:I16,L16:Q16)/U16</f>
        <v>0.22500000000000003</v>
      </c>
      <c r="U16" s="46">
        <f t="shared" si="0"/>
        <v>4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318</v>
      </c>
      <c r="E17" s="52"/>
      <c r="F17" s="52"/>
      <c r="G17" s="52" t="s">
        <v>318</v>
      </c>
      <c r="H17" s="52"/>
      <c r="I17" s="53"/>
      <c r="J17" s="179"/>
      <c r="K17" s="11">
        <v>12</v>
      </c>
      <c r="L17" s="54" t="s">
        <v>318</v>
      </c>
      <c r="M17" s="52"/>
      <c r="N17" s="52"/>
      <c r="O17" s="52" t="s">
        <v>318</v>
      </c>
      <c r="P17" s="52"/>
      <c r="Q17" s="55"/>
      <c r="R17" s="47" t="s">
        <v>251</v>
      </c>
      <c r="S17" s="45" t="s">
        <v>251</v>
      </c>
      <c r="T17" s="45" t="s">
        <v>251</v>
      </c>
      <c r="U17" s="53">
        <f t="shared" si="0"/>
        <v>4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347</v>
      </c>
      <c r="E18" s="52"/>
      <c r="F18" s="52"/>
      <c r="G18" s="52" t="s">
        <v>316</v>
      </c>
      <c r="H18" s="52"/>
      <c r="I18" s="53"/>
      <c r="J18" s="178"/>
      <c r="K18" s="11">
        <v>13</v>
      </c>
      <c r="L18" s="54" t="s">
        <v>316</v>
      </c>
      <c r="M18" s="52"/>
      <c r="N18" s="52"/>
      <c r="O18" s="52" t="s">
        <v>316</v>
      </c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4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 t="s">
        <v>246</v>
      </c>
      <c r="H19" s="52"/>
      <c r="I19" s="53"/>
      <c r="J19" s="180"/>
      <c r="K19" s="11">
        <v>14</v>
      </c>
      <c r="L19" s="54" t="s">
        <v>246</v>
      </c>
      <c r="M19" s="52"/>
      <c r="N19" s="52"/>
      <c r="O19" s="52" t="s">
        <v>246</v>
      </c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4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304</v>
      </c>
      <c r="E20" s="58"/>
      <c r="F20" s="58"/>
      <c r="G20" s="58" t="s">
        <v>304</v>
      </c>
      <c r="H20" s="58"/>
      <c r="I20" s="36"/>
      <c r="J20" s="176"/>
      <c r="K20" s="8">
        <v>15</v>
      </c>
      <c r="L20" s="59" t="s">
        <v>304</v>
      </c>
      <c r="M20" s="58"/>
      <c r="N20" s="58"/>
      <c r="O20" s="58" t="s">
        <v>304</v>
      </c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4</v>
      </c>
      <c r="W20" s="27">
        <v>22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323</v>
      </c>
      <c r="E21" s="45"/>
      <c r="F21" s="45"/>
      <c r="G21" s="45" t="s">
        <v>323</v>
      </c>
      <c r="H21" s="45"/>
      <c r="I21" s="46"/>
      <c r="J21" s="176"/>
      <c r="K21" s="10">
        <v>16</v>
      </c>
      <c r="L21" s="47" t="s">
        <v>323</v>
      </c>
      <c r="M21" s="45"/>
      <c r="N21" s="45"/>
      <c r="O21" s="45" t="s">
        <v>323</v>
      </c>
      <c r="P21" s="45"/>
      <c r="Q21" s="48"/>
      <c r="R21" s="47" t="s">
        <v>244</v>
      </c>
      <c r="S21" s="45" t="s">
        <v>244</v>
      </c>
      <c r="T21" s="45" t="s">
        <v>244</v>
      </c>
      <c r="U21" s="46">
        <f t="shared" si="0"/>
        <v>4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293</v>
      </c>
      <c r="E22" s="52"/>
      <c r="F22" s="52"/>
      <c r="G22" s="52" t="s">
        <v>293</v>
      </c>
      <c r="H22" s="52"/>
      <c r="I22" s="53"/>
      <c r="J22" s="176"/>
      <c r="K22" s="11">
        <v>17</v>
      </c>
      <c r="L22" s="54" t="s">
        <v>293</v>
      </c>
      <c r="M22" s="52"/>
      <c r="N22" s="52"/>
      <c r="O22" s="52" t="s">
        <v>293</v>
      </c>
      <c r="P22" s="52"/>
      <c r="Q22" s="55"/>
      <c r="R22" s="54" t="s">
        <v>253</v>
      </c>
      <c r="S22" s="52" t="s">
        <v>253</v>
      </c>
      <c r="T22" s="52" t="s">
        <v>253</v>
      </c>
      <c r="U22" s="53">
        <f t="shared" si="0"/>
        <v>4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289</v>
      </c>
      <c r="E23" s="52"/>
      <c r="F23" s="52"/>
      <c r="G23" s="52" t="s">
        <v>289</v>
      </c>
      <c r="H23" s="52"/>
      <c r="I23" s="53"/>
      <c r="J23" s="176"/>
      <c r="K23" s="11">
        <v>18</v>
      </c>
      <c r="L23" s="212" t="s">
        <v>289</v>
      </c>
      <c r="M23" s="185"/>
      <c r="N23" s="185"/>
      <c r="O23" s="185" t="s">
        <v>289</v>
      </c>
      <c r="P23" s="185"/>
      <c r="Q23" s="211"/>
      <c r="R23" s="212" t="s">
        <v>245</v>
      </c>
      <c r="S23" s="185" t="s">
        <v>245</v>
      </c>
      <c r="T23" s="185" t="s">
        <v>245</v>
      </c>
      <c r="U23" s="53">
        <f t="shared" si="0"/>
        <v>4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289</v>
      </c>
      <c r="E24" s="52"/>
      <c r="F24" s="52"/>
      <c r="G24" s="52" t="s">
        <v>289</v>
      </c>
      <c r="H24" s="52"/>
      <c r="I24" s="53"/>
      <c r="J24" s="176"/>
      <c r="K24" s="11">
        <v>19</v>
      </c>
      <c r="L24" s="212" t="s">
        <v>289</v>
      </c>
      <c r="M24" s="185"/>
      <c r="N24" s="185"/>
      <c r="O24" s="185" t="s">
        <v>289</v>
      </c>
      <c r="P24" s="185"/>
      <c r="Q24" s="211"/>
      <c r="R24" s="212" t="s">
        <v>245</v>
      </c>
      <c r="S24" s="185" t="s">
        <v>245</v>
      </c>
      <c r="T24" s="185" t="s">
        <v>245</v>
      </c>
      <c r="U24" s="53">
        <f t="shared" si="0"/>
        <v>4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289</v>
      </c>
      <c r="E25" s="58"/>
      <c r="F25" s="58"/>
      <c r="G25" s="58" t="s">
        <v>289</v>
      </c>
      <c r="H25" s="58"/>
      <c r="I25" s="36"/>
      <c r="J25" s="176"/>
      <c r="K25" s="8">
        <v>20</v>
      </c>
      <c r="L25" s="214" t="s">
        <v>289</v>
      </c>
      <c r="M25" s="199"/>
      <c r="N25" s="199"/>
      <c r="O25" s="199" t="s">
        <v>289</v>
      </c>
      <c r="P25" s="199"/>
      <c r="Q25" s="213"/>
      <c r="R25" s="214" t="s">
        <v>245</v>
      </c>
      <c r="S25" s="199" t="s">
        <v>245</v>
      </c>
      <c r="T25" s="199" t="s">
        <v>245</v>
      </c>
      <c r="U25" s="36">
        <f t="shared" si="0"/>
        <v>4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>
        <v>0.09</v>
      </c>
      <c r="H26" s="45"/>
      <c r="I26" s="46"/>
      <c r="J26" s="179"/>
      <c r="K26" s="10">
        <v>21</v>
      </c>
      <c r="L26" s="264">
        <v>0.08</v>
      </c>
      <c r="M26" s="196"/>
      <c r="N26" s="196"/>
      <c r="O26" s="196" t="s">
        <v>258</v>
      </c>
      <c r="P26" s="196"/>
      <c r="Q26" s="209"/>
      <c r="R26" s="210">
        <f>MAX(D26:I26,L26:Q26)</f>
        <v>0.09</v>
      </c>
      <c r="S26" s="196" t="s">
        <v>258</v>
      </c>
      <c r="T26" s="192" t="s">
        <v>258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212" t="s">
        <v>253</v>
      </c>
      <c r="M27" s="185"/>
      <c r="N27" s="185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1E-3</v>
      </c>
      <c r="E28" s="52"/>
      <c r="F28" s="52"/>
      <c r="G28" s="52">
        <v>7.0000000000000001E-3</v>
      </c>
      <c r="H28" s="52"/>
      <c r="I28" s="53"/>
      <c r="J28" s="176"/>
      <c r="K28" s="11">
        <v>23</v>
      </c>
      <c r="L28" s="212">
        <v>5.0000000000000001E-3</v>
      </c>
      <c r="M28" s="185"/>
      <c r="N28" s="185"/>
      <c r="O28" s="185" t="s">
        <v>245</v>
      </c>
      <c r="P28" s="185"/>
      <c r="Q28" s="211"/>
      <c r="R28" s="273">
        <f>MAX(D28:I28,L28:Q28)</f>
        <v>7.0000000000000001E-3</v>
      </c>
      <c r="S28" s="193" t="s">
        <v>245</v>
      </c>
      <c r="T28" s="197">
        <f>SUM(D28:I28,L28:Q28)/U28</f>
        <v>3.2500000000000003E-3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>
        <v>4.0000000000000001E-3</v>
      </c>
      <c r="H29" s="52"/>
      <c r="I29" s="53"/>
      <c r="J29" s="176"/>
      <c r="K29" s="11">
        <v>24</v>
      </c>
      <c r="L29" s="212">
        <v>4.0000000000000001E-3</v>
      </c>
      <c r="M29" s="185"/>
      <c r="N29" s="185"/>
      <c r="O29" s="185" t="s">
        <v>259</v>
      </c>
      <c r="P29" s="185"/>
      <c r="Q29" s="211"/>
      <c r="R29" s="273">
        <f>MAX(D29:I29,L29:Q29)</f>
        <v>4.0000000000000001E-3</v>
      </c>
      <c r="S29" s="185" t="s">
        <v>259</v>
      </c>
      <c r="T29" s="198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 t="s">
        <v>245</v>
      </c>
      <c r="E30" s="58"/>
      <c r="F30" s="58"/>
      <c r="G30" s="58">
        <v>1E-3</v>
      </c>
      <c r="H30" s="58"/>
      <c r="I30" s="36"/>
      <c r="J30" s="176"/>
      <c r="K30" s="8">
        <v>25</v>
      </c>
      <c r="L30" s="214">
        <v>1E-3</v>
      </c>
      <c r="M30" s="199"/>
      <c r="N30" s="199"/>
      <c r="O30" s="199" t="s">
        <v>245</v>
      </c>
      <c r="P30" s="199"/>
      <c r="Q30" s="213"/>
      <c r="R30" s="219">
        <f>MAX(D30:I30,L30:Q30)</f>
        <v>1E-3</v>
      </c>
      <c r="S30" s="199" t="s">
        <v>245</v>
      </c>
      <c r="T30" s="199" t="s">
        <v>245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210" t="s">
        <v>245</v>
      </c>
      <c r="M31" s="196"/>
      <c r="N31" s="196"/>
      <c r="O31" s="196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2E-3</v>
      </c>
      <c r="E32" s="52"/>
      <c r="F32" s="52"/>
      <c r="G32" s="52">
        <v>1.2E-2</v>
      </c>
      <c r="H32" s="52"/>
      <c r="I32" s="53"/>
      <c r="J32" s="176"/>
      <c r="K32" s="11">
        <v>27</v>
      </c>
      <c r="L32" s="212">
        <v>8.9999999999999993E-3</v>
      </c>
      <c r="M32" s="185"/>
      <c r="N32" s="185"/>
      <c r="O32" s="185">
        <v>1E-3</v>
      </c>
      <c r="P32" s="185"/>
      <c r="Q32" s="211"/>
      <c r="R32" s="273">
        <f>MAX(D32:I32,L32:Q32)</f>
        <v>1.2E-2</v>
      </c>
      <c r="S32" s="193">
        <f>MIN(D32:I32,L32:Q32)</f>
        <v>1E-3</v>
      </c>
      <c r="T32" s="193">
        <f>AVERAGE(D32:I32,L32:Q32)</f>
        <v>6.0000000000000001E-3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109" t="s">
        <v>259</v>
      </c>
      <c r="H33" s="52"/>
      <c r="I33" s="53"/>
      <c r="J33" s="179"/>
      <c r="K33" s="11">
        <v>28</v>
      </c>
      <c r="L33" s="217" t="s">
        <v>259</v>
      </c>
      <c r="M33" s="185"/>
      <c r="N33" s="185"/>
      <c r="O33" s="185" t="s">
        <v>259</v>
      </c>
      <c r="P33" s="185"/>
      <c r="Q33" s="211"/>
      <c r="R33" s="273" t="s">
        <v>565</v>
      </c>
      <c r="S33" s="185" t="s">
        <v>565</v>
      </c>
      <c r="T33" s="198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1E-3</v>
      </c>
      <c r="E34" s="52"/>
      <c r="F34" s="52"/>
      <c r="G34" s="52">
        <v>4.0000000000000001E-3</v>
      </c>
      <c r="H34" s="52"/>
      <c r="I34" s="53"/>
      <c r="J34" s="176"/>
      <c r="K34" s="11">
        <v>29</v>
      </c>
      <c r="L34" s="212">
        <v>3.0000000000000001E-3</v>
      </c>
      <c r="M34" s="185"/>
      <c r="N34" s="185"/>
      <c r="O34" s="185">
        <v>1E-3</v>
      </c>
      <c r="P34" s="185"/>
      <c r="Q34" s="211"/>
      <c r="R34" s="273">
        <f>MAX(D34:I34,L34:Q34)</f>
        <v>4.0000000000000001E-3</v>
      </c>
      <c r="S34" s="193">
        <f>MIN(D34:I34,L34:Q34)</f>
        <v>1E-3</v>
      </c>
      <c r="T34" s="193">
        <f>AVERAGE(D34:I34,L34:Q34)</f>
        <v>2.2500000000000003E-3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76"/>
      <c r="K35" s="8">
        <v>30</v>
      </c>
      <c r="L35" s="214" t="s">
        <v>245</v>
      </c>
      <c r="M35" s="199"/>
      <c r="N35" s="199"/>
      <c r="O35" s="199" t="s">
        <v>245</v>
      </c>
      <c r="P35" s="199"/>
      <c r="Q35" s="213"/>
      <c r="R35" s="214" t="s">
        <v>245</v>
      </c>
      <c r="S35" s="199" t="s">
        <v>245</v>
      </c>
      <c r="T35" s="199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210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327</v>
      </c>
      <c r="E37" s="52"/>
      <c r="F37" s="52"/>
      <c r="G37" s="52" t="s">
        <v>327</v>
      </c>
      <c r="H37" s="52"/>
      <c r="I37" s="53"/>
      <c r="J37" s="179"/>
      <c r="K37" s="11">
        <v>32</v>
      </c>
      <c r="L37" s="212" t="s">
        <v>327</v>
      </c>
      <c r="M37" s="185"/>
      <c r="N37" s="185"/>
      <c r="O37" s="185" t="s">
        <v>327</v>
      </c>
      <c r="P37" s="185"/>
      <c r="Q37" s="211"/>
      <c r="R37" s="212" t="s">
        <v>254</v>
      </c>
      <c r="S37" s="185" t="s">
        <v>254</v>
      </c>
      <c r="T37" s="185" t="s">
        <v>254</v>
      </c>
      <c r="U37" s="53">
        <f t="shared" si="0"/>
        <v>4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288</v>
      </c>
      <c r="E38" s="52"/>
      <c r="F38" s="52"/>
      <c r="G38" s="52">
        <v>0.02</v>
      </c>
      <c r="H38" s="52"/>
      <c r="I38" s="53"/>
      <c r="J38" s="179"/>
      <c r="K38" s="11">
        <v>33</v>
      </c>
      <c r="L38" s="212" t="s">
        <v>288</v>
      </c>
      <c r="M38" s="185"/>
      <c r="N38" s="185"/>
      <c r="O38" s="185" t="s">
        <v>288</v>
      </c>
      <c r="P38" s="185"/>
      <c r="Q38" s="211"/>
      <c r="R38" s="212">
        <f>MAX(D38:I38,L38:Q38)</f>
        <v>0.02</v>
      </c>
      <c r="S38" s="185" t="s">
        <v>255</v>
      </c>
      <c r="T38" s="221" t="s">
        <v>255</v>
      </c>
      <c r="U38" s="53">
        <f t="shared" si="0"/>
        <v>4</v>
      </c>
      <c r="W38" s="337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79"/>
      <c r="K39" s="11">
        <v>34</v>
      </c>
      <c r="L39" s="212" t="s">
        <v>261</v>
      </c>
      <c r="M39" s="185"/>
      <c r="N39" s="185"/>
      <c r="O39" s="185" t="s">
        <v>261</v>
      </c>
      <c r="P39" s="185"/>
      <c r="Q39" s="211"/>
      <c r="R39" s="212" t="s">
        <v>261</v>
      </c>
      <c r="S39" s="185" t="s">
        <v>261</v>
      </c>
      <c r="T39" s="185" t="s">
        <v>261</v>
      </c>
      <c r="U39" s="53">
        <f t="shared" si="0"/>
        <v>4</v>
      </c>
      <c r="W39" s="328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327</v>
      </c>
      <c r="E40" s="58"/>
      <c r="F40" s="58"/>
      <c r="G40" s="58" t="s">
        <v>327</v>
      </c>
      <c r="H40" s="58"/>
      <c r="I40" s="36"/>
      <c r="J40" s="179"/>
      <c r="K40" s="8">
        <v>35</v>
      </c>
      <c r="L40" s="214" t="s">
        <v>327</v>
      </c>
      <c r="M40" s="199"/>
      <c r="N40" s="199"/>
      <c r="O40" s="199" t="s">
        <v>327</v>
      </c>
      <c r="P40" s="199"/>
      <c r="Q40" s="213"/>
      <c r="R40" s="214" t="s">
        <v>254</v>
      </c>
      <c r="S40" s="199" t="s">
        <v>254</v>
      </c>
      <c r="T40" s="199" t="s">
        <v>254</v>
      </c>
      <c r="U40" s="36">
        <f>COUNTA(D40:I40,L40:Q40)</f>
        <v>4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13</v>
      </c>
      <c r="E41" s="45"/>
      <c r="F41" s="45"/>
      <c r="G41" s="45">
        <v>15</v>
      </c>
      <c r="H41" s="45"/>
      <c r="I41" s="46"/>
      <c r="J41" s="178"/>
      <c r="K41" s="10">
        <v>36</v>
      </c>
      <c r="L41" s="210">
        <v>14</v>
      </c>
      <c r="M41" s="196"/>
      <c r="N41" s="196"/>
      <c r="O41" s="196">
        <v>12</v>
      </c>
      <c r="P41" s="196"/>
      <c r="Q41" s="209"/>
      <c r="R41" s="266">
        <f>MAX(D41:I41,L41:Q41)</f>
        <v>15</v>
      </c>
      <c r="S41" s="267">
        <f>MIN(D41:I41,L41:Q41)</f>
        <v>12</v>
      </c>
      <c r="T41" s="267">
        <f>AVERAGE(D41:I41,L41:Q41)</f>
        <v>13.5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304</v>
      </c>
      <c r="E42" s="52"/>
      <c r="F42" s="52"/>
      <c r="G42" s="52" t="s">
        <v>304</v>
      </c>
      <c r="H42" s="52"/>
      <c r="I42" s="53"/>
      <c r="J42" s="176"/>
      <c r="K42" s="11">
        <v>37</v>
      </c>
      <c r="L42" s="212" t="s">
        <v>304</v>
      </c>
      <c r="M42" s="185"/>
      <c r="N42" s="185"/>
      <c r="O42" s="185" t="s">
        <v>304</v>
      </c>
      <c r="P42" s="185"/>
      <c r="Q42" s="211"/>
      <c r="R42" s="212" t="s">
        <v>250</v>
      </c>
      <c r="S42" s="185" t="s">
        <v>250</v>
      </c>
      <c r="T42" s="185" t="s">
        <v>250</v>
      </c>
      <c r="U42" s="53">
        <f t="shared" si="0"/>
        <v>4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15</v>
      </c>
      <c r="E43" s="52"/>
      <c r="F43" s="52"/>
      <c r="G43" s="86">
        <v>12</v>
      </c>
      <c r="H43" s="52"/>
      <c r="I43" s="53"/>
      <c r="J43" s="178"/>
      <c r="K43" s="11">
        <v>38</v>
      </c>
      <c r="L43" s="227">
        <v>12</v>
      </c>
      <c r="M43" s="185"/>
      <c r="N43" s="185"/>
      <c r="O43" s="225">
        <v>13</v>
      </c>
      <c r="P43" s="185"/>
      <c r="Q43" s="211"/>
      <c r="R43" s="241">
        <f t="shared" ref="R43:R45" si="1">MAX(D43:I43,L43:Q43)</f>
        <v>15</v>
      </c>
      <c r="S43" s="201">
        <f t="shared" ref="S43:S45" si="2">MIN(D43:I43,L43:Q43)</f>
        <v>12</v>
      </c>
      <c r="T43" s="201">
        <f t="shared" ref="T43:T45" si="3">AVERAGE(D43:I43,L43:Q43)</f>
        <v>13</v>
      </c>
      <c r="U43" s="53">
        <f t="shared" si="0"/>
        <v>4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20</v>
      </c>
      <c r="E44" s="52"/>
      <c r="F44" s="52"/>
      <c r="G44" s="52">
        <v>34</v>
      </c>
      <c r="H44" s="52"/>
      <c r="I44" s="53"/>
      <c r="J44" s="178"/>
      <c r="K44" s="11">
        <v>39</v>
      </c>
      <c r="L44" s="212">
        <v>35</v>
      </c>
      <c r="M44" s="185"/>
      <c r="N44" s="185"/>
      <c r="O44" s="185">
        <v>33</v>
      </c>
      <c r="P44" s="185"/>
      <c r="Q44" s="211"/>
      <c r="R44" s="272">
        <f t="shared" si="1"/>
        <v>35</v>
      </c>
      <c r="S44" s="200">
        <f t="shared" si="2"/>
        <v>20</v>
      </c>
      <c r="T44" s="200">
        <f t="shared" si="3"/>
        <v>30.5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64</v>
      </c>
      <c r="E45" s="58"/>
      <c r="F45" s="58"/>
      <c r="G45" s="58">
        <v>90</v>
      </c>
      <c r="H45" s="58"/>
      <c r="I45" s="36"/>
      <c r="J45" s="174"/>
      <c r="K45" s="8">
        <v>40</v>
      </c>
      <c r="L45" s="214">
        <v>83</v>
      </c>
      <c r="M45" s="199"/>
      <c r="N45" s="199"/>
      <c r="O45" s="199">
        <v>85</v>
      </c>
      <c r="P45" s="199"/>
      <c r="Q45" s="213"/>
      <c r="R45" s="228">
        <f t="shared" si="1"/>
        <v>90</v>
      </c>
      <c r="S45" s="202">
        <f t="shared" si="2"/>
        <v>64</v>
      </c>
      <c r="T45" s="202">
        <f t="shared" si="3"/>
        <v>80.5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288</v>
      </c>
      <c r="E46" s="45"/>
      <c r="F46" s="45"/>
      <c r="G46" s="45" t="s">
        <v>288</v>
      </c>
      <c r="H46" s="45"/>
      <c r="I46" s="46"/>
      <c r="J46" s="179"/>
      <c r="K46" s="10">
        <v>41</v>
      </c>
      <c r="L46" s="210" t="s">
        <v>288</v>
      </c>
      <c r="M46" s="196"/>
      <c r="N46" s="196"/>
      <c r="O46" s="196" t="s">
        <v>288</v>
      </c>
      <c r="P46" s="196"/>
      <c r="Q46" s="209"/>
      <c r="R46" s="210" t="s">
        <v>255</v>
      </c>
      <c r="S46" s="196" t="s">
        <v>255</v>
      </c>
      <c r="T46" s="196" t="s">
        <v>255</v>
      </c>
      <c r="U46" s="46">
        <f t="shared" si="0"/>
        <v>4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>
        <v>9.9999999999999995E-7</v>
      </c>
      <c r="E47" s="52"/>
      <c r="F47" s="52"/>
      <c r="G47" s="52" t="s">
        <v>247</v>
      </c>
      <c r="H47" s="52"/>
      <c r="I47" s="53"/>
      <c r="J47" s="181"/>
      <c r="K47" s="11">
        <v>42</v>
      </c>
      <c r="L47" s="212" t="s">
        <v>247</v>
      </c>
      <c r="M47" s="185"/>
      <c r="N47" s="185"/>
      <c r="O47" s="185" t="s">
        <v>247</v>
      </c>
      <c r="P47" s="185"/>
      <c r="Q47" s="211"/>
      <c r="R47" s="212">
        <v>9.9999999999999995E-7</v>
      </c>
      <c r="S47" s="185" t="s">
        <v>247</v>
      </c>
      <c r="T47" s="208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1"/>
      <c r="K48" s="11">
        <v>43</v>
      </c>
      <c r="L48" s="212" t="s">
        <v>247</v>
      </c>
      <c r="M48" s="185"/>
      <c r="N48" s="185"/>
      <c r="O48" s="185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293</v>
      </c>
      <c r="E49" s="52"/>
      <c r="F49" s="52"/>
      <c r="G49" s="52" t="s">
        <v>322</v>
      </c>
      <c r="H49" s="52"/>
      <c r="I49" s="53"/>
      <c r="J49" s="176"/>
      <c r="K49" s="11">
        <v>44</v>
      </c>
      <c r="L49" s="212" t="s">
        <v>293</v>
      </c>
      <c r="M49" s="185"/>
      <c r="N49" s="185"/>
      <c r="O49" s="185" t="s">
        <v>293</v>
      </c>
      <c r="P49" s="185"/>
      <c r="Q49" s="211"/>
      <c r="R49" s="212" t="s">
        <v>253</v>
      </c>
      <c r="S49" s="185" t="s">
        <v>253</v>
      </c>
      <c r="T49" s="185" t="s">
        <v>253</v>
      </c>
      <c r="U49" s="53">
        <f t="shared" si="0"/>
        <v>4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355</v>
      </c>
      <c r="E50" s="58"/>
      <c r="F50" s="58"/>
      <c r="G50" s="58" t="s">
        <v>355</v>
      </c>
      <c r="H50" s="58"/>
      <c r="I50" s="36"/>
      <c r="J50" s="180"/>
      <c r="K50" s="8">
        <v>45</v>
      </c>
      <c r="L50" s="214" t="s">
        <v>355</v>
      </c>
      <c r="M50" s="199"/>
      <c r="N50" s="199"/>
      <c r="O50" s="199" t="s">
        <v>355</v>
      </c>
      <c r="P50" s="199"/>
      <c r="Q50" s="213"/>
      <c r="R50" s="214" t="s">
        <v>256</v>
      </c>
      <c r="S50" s="199" t="s">
        <v>256</v>
      </c>
      <c r="T50" s="199" t="s">
        <v>256</v>
      </c>
      <c r="U50" s="36">
        <f t="shared" si="0"/>
        <v>4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0.3</v>
      </c>
      <c r="E51" s="45"/>
      <c r="F51" s="45"/>
      <c r="G51" s="45">
        <v>0.6</v>
      </c>
      <c r="H51" s="45"/>
      <c r="I51" s="46"/>
      <c r="J51" s="178"/>
      <c r="K51" s="10">
        <v>46</v>
      </c>
      <c r="L51" s="241">
        <v>0.9</v>
      </c>
      <c r="M51" s="196"/>
      <c r="N51" s="196"/>
      <c r="O51" s="196">
        <v>0.4</v>
      </c>
      <c r="P51" s="196"/>
      <c r="Q51" s="209"/>
      <c r="R51" s="186">
        <f>MAX(D51:I51,L51:Q51)</f>
        <v>0.9</v>
      </c>
      <c r="S51" s="187">
        <f t="shared" ref="S51:S52" si="4">MIN(D51:I51,L51:Q51)</f>
        <v>0.3</v>
      </c>
      <c r="T51" s="187">
        <f>AVERAGE(D51:I51,L51:Q51)</f>
        <v>0.54999999999999993</v>
      </c>
      <c r="U51" s="46">
        <f t="shared" si="0"/>
        <v>4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7.1</v>
      </c>
      <c r="E52" s="52"/>
      <c r="F52" s="52"/>
      <c r="G52" s="52">
        <v>7.2</v>
      </c>
      <c r="H52" s="52"/>
      <c r="I52" s="53"/>
      <c r="J52" s="178"/>
      <c r="K52" s="11">
        <v>47</v>
      </c>
      <c r="L52" s="227">
        <v>7</v>
      </c>
      <c r="M52" s="185"/>
      <c r="N52" s="185"/>
      <c r="O52" s="225">
        <v>7</v>
      </c>
      <c r="P52" s="185"/>
      <c r="Q52" s="211"/>
      <c r="R52" s="241">
        <f t="shared" ref="R52" si="5">MAX(D52:I52,L52:Q52)</f>
        <v>7.2</v>
      </c>
      <c r="S52" s="201">
        <f t="shared" si="4"/>
        <v>7</v>
      </c>
      <c r="T52" s="201">
        <f t="shared" ref="T52" si="6">AVERAGE(D52:I52,L52:Q52)</f>
        <v>7.0750000000000002</v>
      </c>
      <c r="U52" s="53">
        <f t="shared" si="0"/>
        <v>4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4" t="s">
        <v>576</v>
      </c>
      <c r="E53" s="52"/>
      <c r="F53" s="52"/>
      <c r="G53" s="52" t="s">
        <v>576</v>
      </c>
      <c r="H53" s="52"/>
      <c r="I53" s="53"/>
      <c r="J53" s="175"/>
      <c r="K53" s="11">
        <v>48</v>
      </c>
      <c r="L53" s="212" t="s">
        <v>576</v>
      </c>
      <c r="M53" s="185"/>
      <c r="N53" s="185"/>
      <c r="O53" s="185" t="s">
        <v>576</v>
      </c>
      <c r="P53" s="185"/>
      <c r="Q53" s="211"/>
      <c r="R53" s="212" t="s">
        <v>576</v>
      </c>
      <c r="S53" s="185" t="s">
        <v>576</v>
      </c>
      <c r="T53" s="185" t="s">
        <v>576</v>
      </c>
      <c r="U53" s="53">
        <f t="shared" si="0"/>
        <v>4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4" t="s">
        <v>576</v>
      </c>
      <c r="E54" s="52"/>
      <c r="F54" s="52"/>
      <c r="G54" s="52" t="s">
        <v>576</v>
      </c>
      <c r="H54" s="52"/>
      <c r="I54" s="53"/>
      <c r="J54" s="175"/>
      <c r="K54" s="11">
        <v>49</v>
      </c>
      <c r="L54" s="212" t="s">
        <v>576</v>
      </c>
      <c r="M54" s="185"/>
      <c r="N54" s="185"/>
      <c r="O54" s="185" t="s">
        <v>576</v>
      </c>
      <c r="P54" s="185"/>
      <c r="Q54" s="211"/>
      <c r="R54" s="212" t="s">
        <v>576</v>
      </c>
      <c r="S54" s="185" t="s">
        <v>576</v>
      </c>
      <c r="T54" s="185" t="s">
        <v>576</v>
      </c>
      <c r="U54" s="53">
        <f t="shared" si="0"/>
        <v>4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/>
      <c r="F55" s="58"/>
      <c r="G55" s="58" t="s">
        <v>262</v>
      </c>
      <c r="H55" s="58"/>
      <c r="I55" s="36"/>
      <c r="J55" s="174"/>
      <c r="K55" s="8">
        <v>50</v>
      </c>
      <c r="L55" s="214" t="s">
        <v>262</v>
      </c>
      <c r="M55" s="199"/>
      <c r="N55" s="199"/>
      <c r="O55" s="199" t="s">
        <v>262</v>
      </c>
      <c r="P55" s="199"/>
      <c r="Q55" s="213"/>
      <c r="R55" s="214" t="s">
        <v>262</v>
      </c>
      <c r="S55" s="199" t="s">
        <v>262</v>
      </c>
      <c r="T55" s="199" t="s">
        <v>262</v>
      </c>
      <c r="U55" s="36">
        <f t="shared" si="0"/>
        <v>4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/>
      <c r="F56" s="69"/>
      <c r="G56" s="69" t="s">
        <v>252</v>
      </c>
      <c r="H56" s="69"/>
      <c r="I56" s="70"/>
      <c r="J56" s="178"/>
      <c r="K56" s="8">
        <v>51</v>
      </c>
      <c r="L56" s="214" t="s">
        <v>252</v>
      </c>
      <c r="M56" s="199"/>
      <c r="N56" s="199"/>
      <c r="O56" s="199" t="s">
        <v>252</v>
      </c>
      <c r="P56" s="199"/>
      <c r="Q56" s="213"/>
      <c r="R56" s="214" t="s">
        <v>252</v>
      </c>
      <c r="S56" s="199" t="s">
        <v>252</v>
      </c>
      <c r="T56" s="199" t="s">
        <v>252</v>
      </c>
      <c r="U56" s="36">
        <f t="shared" si="0"/>
        <v>4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78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0:W31"/>
    <mergeCell ref="W14:W16"/>
    <mergeCell ref="W17:W19"/>
    <mergeCell ref="W21:W23"/>
    <mergeCell ref="W24:W27"/>
    <mergeCell ref="W28:W29"/>
    <mergeCell ref="W1:W3"/>
    <mergeCell ref="A2:I2"/>
    <mergeCell ref="K2:U2"/>
    <mergeCell ref="W4:W10"/>
    <mergeCell ref="W11:W13"/>
    <mergeCell ref="A60:I60"/>
    <mergeCell ref="K60:U60"/>
    <mergeCell ref="W38:W39"/>
    <mergeCell ref="W32:W33"/>
    <mergeCell ref="W34:W35"/>
    <mergeCell ref="W36:W37"/>
    <mergeCell ref="W40:W42"/>
    <mergeCell ref="W43:W44"/>
    <mergeCell ref="W45:W46"/>
    <mergeCell ref="W47:W48"/>
  </mergeCells>
  <phoneticPr fontId="22"/>
  <conditionalFormatting sqref="W11">
    <cfRule type="expression" dxfId="397" priority="21" stopIfTrue="1">
      <formula>J9=1</formula>
    </cfRule>
  </conditionalFormatting>
  <conditionalFormatting sqref="W28:W39 W49:W50">
    <cfRule type="expression" dxfId="396" priority="24" stopIfTrue="1">
      <formula>$W$20=24</formula>
    </cfRule>
  </conditionalFormatting>
  <conditionalFormatting sqref="W40:W42">
    <cfRule type="expression" dxfId="395" priority="7" stopIfTrue="1">
      <formula>$W$20=23</formula>
    </cfRule>
  </conditionalFormatting>
  <conditionalFormatting sqref="W43:W44">
    <cfRule type="expression" dxfId="394" priority="6" stopIfTrue="1">
      <formula>$W$20=24</formula>
    </cfRule>
  </conditionalFormatting>
  <conditionalFormatting sqref="W45:W46">
    <cfRule type="expression" dxfId="393" priority="5" stopIfTrue="1">
      <formula>$W$20=25</formula>
    </cfRule>
  </conditionalFormatting>
  <conditionalFormatting sqref="W47">
    <cfRule type="expression" dxfId="392" priority="4" stopIfTrue="1">
      <formula>$W$20=27</formula>
    </cfRule>
  </conditionalFormatting>
  <conditionalFormatting sqref="W51:W52">
    <cfRule type="expression" dxfId="391" priority="25" stopIfTrue="1">
      <formula>$W$20=25</formula>
    </cfRule>
  </conditionalFormatting>
  <conditionalFormatting sqref="W53:W54">
    <cfRule type="expression" dxfId="390" priority="26" stopIfTrue="1">
      <formula>$W$20=26</formula>
    </cfRule>
  </conditionalFormatting>
  <conditionalFormatting sqref="W55">
    <cfRule type="expression" dxfId="389" priority="27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colBreaks count="1" manualBreakCount="1">
    <brk id="9" max="1048575" man="1"/>
  </col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5">
    <tabColor rgb="FFCCFF66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223</v>
      </c>
      <c r="B1" s="24"/>
      <c r="C1" s="24"/>
      <c r="D1" s="24"/>
      <c r="G1" s="26"/>
      <c r="H1" s="26"/>
      <c r="I1" s="27">
        <v>64</v>
      </c>
      <c r="K1" s="23" t="str">
        <f>A1</f>
        <v>第１章基準項目／安塚区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189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松崎地区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12.4</v>
      </c>
      <c r="E5" s="38">
        <v>18.399999999999999</v>
      </c>
      <c r="F5" s="38">
        <v>23</v>
      </c>
      <c r="G5" s="38">
        <v>26.1</v>
      </c>
      <c r="H5" s="38">
        <v>30.2</v>
      </c>
      <c r="I5" s="39">
        <v>29.8</v>
      </c>
      <c r="J5" s="174"/>
      <c r="K5" s="8" t="s">
        <v>115</v>
      </c>
      <c r="L5" s="40">
        <v>25.2</v>
      </c>
      <c r="M5" s="38">
        <v>18</v>
      </c>
      <c r="N5" s="38">
        <v>13</v>
      </c>
      <c r="O5" s="38">
        <v>5.9</v>
      </c>
      <c r="P5" s="38">
        <v>5.4</v>
      </c>
      <c r="Q5" s="41">
        <v>5.4</v>
      </c>
      <c r="R5" s="40">
        <f>MAX(D5:I5,L5:Q5)</f>
        <v>30.2</v>
      </c>
      <c r="S5" s="38">
        <f>MIN(D5:I5,L5:Q5)</f>
        <v>5.4</v>
      </c>
      <c r="T5" s="38">
        <f>AVERAGE(D5:I5,L5:Q5)</f>
        <v>17.733333333333334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108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468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469</v>
      </c>
      <c r="E9" s="52"/>
      <c r="F9" s="185"/>
      <c r="G9" s="185"/>
      <c r="H9" s="185"/>
      <c r="I9" s="206"/>
      <c r="J9" s="268"/>
      <c r="K9" s="243">
        <v>4</v>
      </c>
      <c r="L9" s="212"/>
      <c r="M9" s="185"/>
      <c r="N9" s="185"/>
      <c r="O9" s="185"/>
      <c r="P9" s="185"/>
      <c r="Q9" s="211"/>
      <c r="R9" s="212" t="s">
        <v>249</v>
      </c>
      <c r="S9" s="185" t="s">
        <v>249</v>
      </c>
      <c r="T9" s="185" t="s">
        <v>249</v>
      </c>
      <c r="U9" s="206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470</v>
      </c>
      <c r="E10" s="58"/>
      <c r="F10" s="199"/>
      <c r="G10" s="199"/>
      <c r="H10" s="199"/>
      <c r="I10" s="204"/>
      <c r="J10" s="244"/>
      <c r="K10" s="246">
        <v>5</v>
      </c>
      <c r="L10" s="214"/>
      <c r="M10" s="199"/>
      <c r="N10" s="199"/>
      <c r="O10" s="199"/>
      <c r="P10" s="199"/>
      <c r="Q10" s="213"/>
      <c r="R10" s="214" t="s">
        <v>245</v>
      </c>
      <c r="S10" s="199" t="s">
        <v>245</v>
      </c>
      <c r="T10" s="199" t="s">
        <v>245</v>
      </c>
      <c r="U10" s="204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470</v>
      </c>
      <c r="E11" s="45"/>
      <c r="F11" s="196"/>
      <c r="G11" s="196"/>
      <c r="H11" s="196"/>
      <c r="I11" s="205"/>
      <c r="J11" s="244"/>
      <c r="K11" s="248">
        <v>6</v>
      </c>
      <c r="L11" s="210"/>
      <c r="M11" s="196"/>
      <c r="N11" s="196"/>
      <c r="O11" s="196"/>
      <c r="P11" s="196"/>
      <c r="Q11" s="209"/>
      <c r="R11" s="210" t="s">
        <v>245</v>
      </c>
      <c r="S11" s="196" t="s">
        <v>245</v>
      </c>
      <c r="T11" s="196" t="s">
        <v>245</v>
      </c>
      <c r="U11" s="205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470</v>
      </c>
      <c r="E12" s="52"/>
      <c r="F12" s="185"/>
      <c r="G12" s="185"/>
      <c r="H12" s="185"/>
      <c r="I12" s="206"/>
      <c r="J12" s="244"/>
      <c r="K12" s="243">
        <v>7</v>
      </c>
      <c r="L12" s="212"/>
      <c r="M12" s="185"/>
      <c r="N12" s="185"/>
      <c r="O12" s="185"/>
      <c r="P12" s="185"/>
      <c r="Q12" s="211"/>
      <c r="R12" s="212" t="s">
        <v>245</v>
      </c>
      <c r="S12" s="185" t="s">
        <v>245</v>
      </c>
      <c r="T12" s="185" t="s">
        <v>245</v>
      </c>
      <c r="U12" s="206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471</v>
      </c>
      <c r="E13" s="52"/>
      <c r="F13" s="185"/>
      <c r="G13" s="185" t="s">
        <v>471</v>
      </c>
      <c r="H13" s="185"/>
      <c r="I13" s="206"/>
      <c r="J13" s="244"/>
      <c r="K13" s="243">
        <v>8</v>
      </c>
      <c r="L13" s="212" t="s">
        <v>471</v>
      </c>
      <c r="M13" s="185"/>
      <c r="N13" s="185"/>
      <c r="O13" s="185" t="s">
        <v>471</v>
      </c>
      <c r="P13" s="185"/>
      <c r="Q13" s="211"/>
      <c r="R13" s="212" t="s">
        <v>296</v>
      </c>
      <c r="S13" s="185" t="s">
        <v>296</v>
      </c>
      <c r="T13" s="185" t="s">
        <v>296</v>
      </c>
      <c r="U13" s="206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185"/>
      <c r="G14" s="185"/>
      <c r="H14" s="185"/>
      <c r="I14" s="206"/>
      <c r="J14" s="244"/>
      <c r="K14" s="243">
        <v>9</v>
      </c>
      <c r="L14" s="212"/>
      <c r="M14" s="185"/>
      <c r="N14" s="185"/>
      <c r="O14" s="185"/>
      <c r="P14" s="185"/>
      <c r="Q14" s="211"/>
      <c r="R14" s="212" t="s">
        <v>244</v>
      </c>
      <c r="S14" s="185" t="s">
        <v>244</v>
      </c>
      <c r="T14" s="185" t="s">
        <v>244</v>
      </c>
      <c r="U14" s="206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199"/>
      <c r="G15" s="199" t="s">
        <v>245</v>
      </c>
      <c r="H15" s="199"/>
      <c r="I15" s="204"/>
      <c r="J15" s="244"/>
      <c r="K15" s="246">
        <v>10</v>
      </c>
      <c r="L15" s="214" t="s">
        <v>245</v>
      </c>
      <c r="M15" s="199"/>
      <c r="N15" s="199"/>
      <c r="O15" s="199" t="s">
        <v>245</v>
      </c>
      <c r="P15" s="199"/>
      <c r="Q15" s="213"/>
      <c r="R15" s="214" t="s">
        <v>245</v>
      </c>
      <c r="S15" s="199" t="s">
        <v>245</v>
      </c>
      <c r="T15" s="199" t="s">
        <v>245</v>
      </c>
      <c r="U15" s="204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0.2</v>
      </c>
      <c r="E16" s="45"/>
      <c r="F16" s="196"/>
      <c r="G16" s="196"/>
      <c r="H16" s="196"/>
      <c r="I16" s="205"/>
      <c r="J16" s="247"/>
      <c r="K16" s="248">
        <v>11</v>
      </c>
      <c r="L16" s="210"/>
      <c r="M16" s="196"/>
      <c r="N16" s="196"/>
      <c r="O16" s="196"/>
      <c r="P16" s="196"/>
      <c r="Q16" s="209"/>
      <c r="R16" s="186">
        <f>MAX(D16:I16,L16:Q16)</f>
        <v>0.2</v>
      </c>
      <c r="S16" s="187">
        <f>MIN(D16:I16,L16:Q16)</f>
        <v>0.2</v>
      </c>
      <c r="T16" s="187">
        <f>AVERAGE(D16:I16,L16:Q16)</f>
        <v>0.2</v>
      </c>
      <c r="U16" s="205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472</v>
      </c>
      <c r="E17" s="52"/>
      <c r="F17" s="185"/>
      <c r="G17" s="185"/>
      <c r="H17" s="185"/>
      <c r="I17" s="206"/>
      <c r="J17" s="253"/>
      <c r="K17" s="243">
        <v>12</v>
      </c>
      <c r="L17" s="212"/>
      <c r="M17" s="185"/>
      <c r="N17" s="185"/>
      <c r="O17" s="185"/>
      <c r="P17" s="185"/>
      <c r="Q17" s="211"/>
      <c r="R17" s="210" t="s">
        <v>251</v>
      </c>
      <c r="S17" s="196" t="s">
        <v>251</v>
      </c>
      <c r="T17" s="196" t="s">
        <v>251</v>
      </c>
      <c r="U17" s="206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473</v>
      </c>
      <c r="E18" s="52"/>
      <c r="F18" s="185"/>
      <c r="G18" s="185"/>
      <c r="H18" s="185"/>
      <c r="I18" s="206"/>
      <c r="J18" s="247"/>
      <c r="K18" s="243">
        <v>13</v>
      </c>
      <c r="L18" s="212"/>
      <c r="M18" s="185"/>
      <c r="N18" s="185"/>
      <c r="O18" s="185"/>
      <c r="P18" s="185"/>
      <c r="Q18" s="211"/>
      <c r="R18" s="212" t="s">
        <v>252</v>
      </c>
      <c r="S18" s="185" t="s">
        <v>252</v>
      </c>
      <c r="T18" s="185" t="s">
        <v>252</v>
      </c>
      <c r="U18" s="206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185"/>
      <c r="G19" s="185"/>
      <c r="H19" s="185"/>
      <c r="I19" s="206"/>
      <c r="J19" s="245"/>
      <c r="K19" s="243">
        <v>14</v>
      </c>
      <c r="L19" s="212"/>
      <c r="M19" s="185"/>
      <c r="N19" s="185"/>
      <c r="O19" s="185"/>
      <c r="P19" s="185"/>
      <c r="Q19" s="211"/>
      <c r="R19" s="212" t="s">
        <v>246</v>
      </c>
      <c r="S19" s="185" t="s">
        <v>246</v>
      </c>
      <c r="T19" s="185" t="s">
        <v>246</v>
      </c>
      <c r="U19" s="206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474</v>
      </c>
      <c r="E20" s="58"/>
      <c r="F20" s="199"/>
      <c r="G20" s="199"/>
      <c r="H20" s="199"/>
      <c r="I20" s="204"/>
      <c r="J20" s="244"/>
      <c r="K20" s="246">
        <v>15</v>
      </c>
      <c r="L20" s="214"/>
      <c r="M20" s="199"/>
      <c r="N20" s="199"/>
      <c r="O20" s="199"/>
      <c r="P20" s="199"/>
      <c r="Q20" s="213"/>
      <c r="R20" s="214" t="s">
        <v>250</v>
      </c>
      <c r="S20" s="199" t="s">
        <v>250</v>
      </c>
      <c r="T20" s="199" t="s">
        <v>250</v>
      </c>
      <c r="U20" s="204">
        <f t="shared" si="0"/>
        <v>1</v>
      </c>
      <c r="W20" s="27">
        <v>22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475</v>
      </c>
      <c r="E21" s="45"/>
      <c r="F21" s="196"/>
      <c r="G21" s="196"/>
      <c r="H21" s="196"/>
      <c r="I21" s="205"/>
      <c r="J21" s="244"/>
      <c r="K21" s="248">
        <v>16</v>
      </c>
      <c r="L21" s="210"/>
      <c r="M21" s="196"/>
      <c r="N21" s="196"/>
      <c r="O21" s="196"/>
      <c r="P21" s="196"/>
      <c r="Q21" s="209"/>
      <c r="R21" s="210" t="s">
        <v>244</v>
      </c>
      <c r="S21" s="196" t="s">
        <v>244</v>
      </c>
      <c r="T21" s="196" t="s">
        <v>244</v>
      </c>
      <c r="U21" s="205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471</v>
      </c>
      <c r="E22" s="52"/>
      <c r="F22" s="185"/>
      <c r="G22" s="185"/>
      <c r="H22" s="185"/>
      <c r="I22" s="206"/>
      <c r="J22" s="244"/>
      <c r="K22" s="243">
        <v>17</v>
      </c>
      <c r="L22" s="212"/>
      <c r="M22" s="185"/>
      <c r="N22" s="185"/>
      <c r="O22" s="185"/>
      <c r="P22" s="185"/>
      <c r="Q22" s="211"/>
      <c r="R22" s="212" t="s">
        <v>253</v>
      </c>
      <c r="S22" s="185" t="s">
        <v>253</v>
      </c>
      <c r="T22" s="185" t="s">
        <v>253</v>
      </c>
      <c r="U22" s="206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470</v>
      </c>
      <c r="E23" s="52"/>
      <c r="F23" s="185"/>
      <c r="G23" s="185"/>
      <c r="H23" s="185"/>
      <c r="I23" s="206"/>
      <c r="J23" s="244"/>
      <c r="K23" s="243">
        <v>18</v>
      </c>
      <c r="L23" s="212"/>
      <c r="M23" s="185"/>
      <c r="N23" s="185"/>
      <c r="O23" s="185"/>
      <c r="P23" s="185"/>
      <c r="Q23" s="211"/>
      <c r="R23" s="212" t="s">
        <v>245</v>
      </c>
      <c r="S23" s="185" t="s">
        <v>245</v>
      </c>
      <c r="T23" s="185" t="s">
        <v>245</v>
      </c>
      <c r="U23" s="206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470</v>
      </c>
      <c r="E24" s="52"/>
      <c r="F24" s="185"/>
      <c r="G24" s="185"/>
      <c r="H24" s="185"/>
      <c r="I24" s="206"/>
      <c r="J24" s="244"/>
      <c r="K24" s="243">
        <v>19</v>
      </c>
      <c r="L24" s="212"/>
      <c r="M24" s="185"/>
      <c r="N24" s="185"/>
      <c r="O24" s="185"/>
      <c r="P24" s="185"/>
      <c r="Q24" s="211"/>
      <c r="R24" s="212" t="s">
        <v>245</v>
      </c>
      <c r="S24" s="185" t="s">
        <v>245</v>
      </c>
      <c r="T24" s="185" t="s">
        <v>245</v>
      </c>
      <c r="U24" s="206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470</v>
      </c>
      <c r="E25" s="58"/>
      <c r="F25" s="199"/>
      <c r="G25" s="199"/>
      <c r="H25" s="199"/>
      <c r="I25" s="204"/>
      <c r="J25" s="244"/>
      <c r="K25" s="246">
        <v>20</v>
      </c>
      <c r="L25" s="214"/>
      <c r="M25" s="199"/>
      <c r="N25" s="199"/>
      <c r="O25" s="199"/>
      <c r="P25" s="199"/>
      <c r="Q25" s="213"/>
      <c r="R25" s="214" t="s">
        <v>245</v>
      </c>
      <c r="S25" s="199" t="s">
        <v>245</v>
      </c>
      <c r="T25" s="199" t="s">
        <v>245</v>
      </c>
      <c r="U25" s="204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89">
        <v>0.08</v>
      </c>
      <c r="H26" s="45"/>
      <c r="I26" s="46"/>
      <c r="J26" s="179"/>
      <c r="K26" s="10">
        <v>21</v>
      </c>
      <c r="L26" s="125">
        <v>0.08</v>
      </c>
      <c r="M26" s="45"/>
      <c r="N26" s="45"/>
      <c r="O26" s="45" t="s">
        <v>258</v>
      </c>
      <c r="P26" s="45"/>
      <c r="Q26" s="48"/>
      <c r="R26" s="125">
        <f>MAX(D26:I26,L26:Q26)</f>
        <v>0.08</v>
      </c>
      <c r="S26" s="45" t="s">
        <v>258</v>
      </c>
      <c r="T26" s="45" t="s">
        <v>258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54" t="s">
        <v>253</v>
      </c>
      <c r="M27" s="52"/>
      <c r="N27" s="52"/>
      <c r="O27" s="52" t="s">
        <v>253</v>
      </c>
      <c r="P27" s="52"/>
      <c r="Q27" s="55"/>
      <c r="R27" s="54" t="s">
        <v>253</v>
      </c>
      <c r="S27" s="52" t="s">
        <v>253</v>
      </c>
      <c r="T27" s="52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2E-3</v>
      </c>
      <c r="E28" s="52"/>
      <c r="F28" s="52"/>
      <c r="G28" s="52">
        <v>1.4E-2</v>
      </c>
      <c r="H28" s="52"/>
      <c r="I28" s="53"/>
      <c r="J28" s="176"/>
      <c r="K28" s="11">
        <v>23</v>
      </c>
      <c r="L28" s="54">
        <v>1.2999999999999999E-2</v>
      </c>
      <c r="M28" s="52"/>
      <c r="N28" s="52"/>
      <c r="O28" s="52">
        <v>1E-3</v>
      </c>
      <c r="P28" s="52"/>
      <c r="Q28" s="55"/>
      <c r="R28" s="123">
        <f>MAX(D28:I28,L28:Q28)</f>
        <v>1.4E-2</v>
      </c>
      <c r="S28" s="112">
        <f>MIN(D28:I28,L28:Q28)</f>
        <v>1E-3</v>
      </c>
      <c r="T28" s="154">
        <f>AVERAGE(D28:I28,L28:Q28)</f>
        <v>7.4999999999999997E-3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76"/>
      <c r="K29" s="11">
        <v>24</v>
      </c>
      <c r="L29" s="54">
        <v>4.0000000000000001E-3</v>
      </c>
      <c r="M29" s="52"/>
      <c r="N29" s="52"/>
      <c r="O29" s="52" t="s">
        <v>259</v>
      </c>
      <c r="P29" s="52"/>
      <c r="Q29" s="55"/>
      <c r="R29" s="123">
        <f>MAX(D29:I29,L29:Q29)</f>
        <v>4.0000000000000001E-3</v>
      </c>
      <c r="S29" s="52" t="s">
        <v>311</v>
      </c>
      <c r="T29" s="83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1E-3</v>
      </c>
      <c r="E30" s="58"/>
      <c r="F30" s="58"/>
      <c r="G30" s="58">
        <v>2E-3</v>
      </c>
      <c r="H30" s="58"/>
      <c r="I30" s="36"/>
      <c r="J30" s="176"/>
      <c r="K30" s="8">
        <v>25</v>
      </c>
      <c r="L30" s="59">
        <v>2E-3</v>
      </c>
      <c r="M30" s="58"/>
      <c r="N30" s="58"/>
      <c r="O30" s="58">
        <v>2E-3</v>
      </c>
      <c r="P30" s="58"/>
      <c r="Q30" s="60"/>
      <c r="R30" s="59">
        <f>MAX(D30:I30,L30:Q30)</f>
        <v>2E-3</v>
      </c>
      <c r="S30" s="58">
        <f>MIN(D30:I30,L30:Q30)</f>
        <v>1E-3</v>
      </c>
      <c r="T30" s="84">
        <f>AVERAGE(D30:I30,L30:Q30)</f>
        <v>1.75E-3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47" t="s">
        <v>245</v>
      </c>
      <c r="M31" s="45"/>
      <c r="N31" s="45"/>
      <c r="O31" s="45" t="s">
        <v>245</v>
      </c>
      <c r="P31" s="45"/>
      <c r="Q31" s="48"/>
      <c r="R31" s="47" t="s">
        <v>245</v>
      </c>
      <c r="S31" s="45" t="s">
        <v>245</v>
      </c>
      <c r="T31" s="45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5.0000000000000001E-3</v>
      </c>
      <c r="E32" s="52"/>
      <c r="F32" s="52"/>
      <c r="G32" s="109">
        <v>2.3E-2</v>
      </c>
      <c r="H32" s="52"/>
      <c r="I32" s="53"/>
      <c r="J32" s="176"/>
      <c r="K32" s="11">
        <v>27</v>
      </c>
      <c r="L32" s="54">
        <v>2.1999999999999999E-2</v>
      </c>
      <c r="M32" s="52"/>
      <c r="N32" s="52"/>
      <c r="O32" s="52">
        <v>5.0000000000000001E-3</v>
      </c>
      <c r="P32" s="52"/>
      <c r="Q32" s="55"/>
      <c r="R32" s="123">
        <f>MAX(D32:I32,L32:Q32)</f>
        <v>2.3E-2</v>
      </c>
      <c r="S32" s="112">
        <f>MIN(D32:I32,L32:Q32)</f>
        <v>5.0000000000000001E-3</v>
      </c>
      <c r="T32" s="154">
        <f>AVERAGE(D32:I32,L32:Q32)</f>
        <v>1.375E-2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>
        <v>6.0000000000000001E-3</v>
      </c>
      <c r="H33" s="52"/>
      <c r="I33" s="53"/>
      <c r="J33" s="179"/>
      <c r="K33" s="11">
        <v>28</v>
      </c>
      <c r="L33" s="54">
        <v>7.0000000000000001E-3</v>
      </c>
      <c r="M33" s="52"/>
      <c r="N33" s="52"/>
      <c r="O33" s="52" t="s">
        <v>259</v>
      </c>
      <c r="P33" s="52"/>
      <c r="Q33" s="55"/>
      <c r="R33" s="123">
        <f>MAX(D33:I33,L33:Q33)</f>
        <v>7.0000000000000001E-3</v>
      </c>
      <c r="S33" s="52" t="s">
        <v>259</v>
      </c>
      <c r="T33" s="83">
        <f>SUM(D33:I33,L33:Q33)/U33</f>
        <v>3.2500000000000003E-3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 t="s">
        <v>6</v>
      </c>
      <c r="E34" s="52"/>
      <c r="F34" s="52"/>
      <c r="G34" s="52">
        <v>7.0000000000000001E-3</v>
      </c>
      <c r="H34" s="52"/>
      <c r="I34" s="53"/>
      <c r="J34" s="176"/>
      <c r="K34" s="11">
        <v>29</v>
      </c>
      <c r="L34" s="54">
        <v>7.0000000000000001E-3</v>
      </c>
      <c r="M34" s="52"/>
      <c r="N34" s="52"/>
      <c r="O34" s="52">
        <v>2E-3</v>
      </c>
      <c r="P34" s="52"/>
      <c r="Q34" s="55"/>
      <c r="R34" s="123">
        <f>MAX(D34:I34,L34:Q34)</f>
        <v>7.0000000000000001E-3</v>
      </c>
      <c r="S34" s="112">
        <f>MIN(D34:I34,L34:Q34)</f>
        <v>2E-3</v>
      </c>
      <c r="T34" s="154">
        <f>AVERAGE(D34:I34,L34:Q34)</f>
        <v>5.3333333333333332E-3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76"/>
      <c r="K35" s="8">
        <v>30</v>
      </c>
      <c r="L35" s="59" t="s">
        <v>245</v>
      </c>
      <c r="M35" s="58"/>
      <c r="N35" s="58"/>
      <c r="O35" s="58" t="s">
        <v>245</v>
      </c>
      <c r="P35" s="58"/>
      <c r="Q35" s="60"/>
      <c r="R35" s="59" t="s">
        <v>245</v>
      </c>
      <c r="S35" s="58" t="s">
        <v>245</v>
      </c>
      <c r="T35" s="58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47" t="s">
        <v>260</v>
      </c>
      <c r="M36" s="45"/>
      <c r="N36" s="45"/>
      <c r="O36" s="45" t="s">
        <v>260</v>
      </c>
      <c r="P36" s="45"/>
      <c r="Q36" s="48"/>
      <c r="R36" s="47" t="s">
        <v>260</v>
      </c>
      <c r="S36" s="45" t="s">
        <v>260</v>
      </c>
      <c r="T36" s="45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476</v>
      </c>
      <c r="E37" s="52"/>
      <c r="F37" s="52"/>
      <c r="G37" s="52"/>
      <c r="H37" s="52"/>
      <c r="I37" s="53"/>
      <c r="J37" s="179"/>
      <c r="K37" s="11">
        <v>32</v>
      </c>
      <c r="L37" s="54"/>
      <c r="M37" s="52"/>
      <c r="N37" s="52"/>
      <c r="O37" s="52"/>
      <c r="P37" s="52"/>
      <c r="Q37" s="55"/>
      <c r="R37" s="54" t="s">
        <v>254</v>
      </c>
      <c r="S37" s="52" t="s">
        <v>254</v>
      </c>
      <c r="T37" s="52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477</v>
      </c>
      <c r="E38" s="52"/>
      <c r="F38" s="52"/>
      <c r="G38" s="52" t="s">
        <v>477</v>
      </c>
      <c r="H38" s="52"/>
      <c r="I38" s="53"/>
      <c r="J38" s="179"/>
      <c r="K38" s="11">
        <v>33</v>
      </c>
      <c r="L38" s="54" t="s">
        <v>477</v>
      </c>
      <c r="M38" s="185"/>
      <c r="N38" s="185"/>
      <c r="O38" s="185" t="s">
        <v>477</v>
      </c>
      <c r="P38" s="185"/>
      <c r="Q38" s="211"/>
      <c r="R38" s="212" t="s">
        <v>255</v>
      </c>
      <c r="S38" s="185" t="s">
        <v>255</v>
      </c>
      <c r="T38" s="185" t="s">
        <v>255</v>
      </c>
      <c r="U38" s="206">
        <f t="shared" si="0"/>
        <v>4</v>
      </c>
      <c r="W38" s="337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79"/>
      <c r="K39" s="11">
        <v>34</v>
      </c>
      <c r="L39" s="54" t="s">
        <v>261</v>
      </c>
      <c r="M39" s="185"/>
      <c r="N39" s="185"/>
      <c r="O39" s="185" t="s">
        <v>261</v>
      </c>
      <c r="P39" s="185"/>
      <c r="Q39" s="211"/>
      <c r="R39" s="212" t="s">
        <v>261</v>
      </c>
      <c r="S39" s="185" t="s">
        <v>261</v>
      </c>
      <c r="T39" s="185" t="s">
        <v>261</v>
      </c>
      <c r="U39" s="206">
        <f t="shared" si="0"/>
        <v>4</v>
      </c>
      <c r="W39" s="328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476</v>
      </c>
      <c r="E40" s="58"/>
      <c r="F40" s="58"/>
      <c r="G40" s="58"/>
      <c r="H40" s="58"/>
      <c r="I40" s="36"/>
      <c r="J40" s="179"/>
      <c r="K40" s="8">
        <v>35</v>
      </c>
      <c r="L40" s="59"/>
      <c r="M40" s="199"/>
      <c r="N40" s="199"/>
      <c r="O40" s="199"/>
      <c r="P40" s="199"/>
      <c r="Q40" s="213"/>
      <c r="R40" s="214" t="s">
        <v>254</v>
      </c>
      <c r="S40" s="199" t="s">
        <v>254</v>
      </c>
      <c r="T40" s="199" t="s">
        <v>254</v>
      </c>
      <c r="U40" s="204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12</v>
      </c>
      <c r="E41" s="45"/>
      <c r="F41" s="45"/>
      <c r="G41" s="45">
        <v>14</v>
      </c>
      <c r="H41" s="45"/>
      <c r="I41" s="46"/>
      <c r="J41" s="178"/>
      <c r="K41" s="10">
        <v>36</v>
      </c>
      <c r="L41" s="47">
        <v>14</v>
      </c>
      <c r="M41" s="196"/>
      <c r="N41" s="196"/>
      <c r="O41" s="196">
        <v>13</v>
      </c>
      <c r="P41" s="196"/>
      <c r="Q41" s="209"/>
      <c r="R41" s="272">
        <f>MAX(D41:I41,L41:Q41)</f>
        <v>14</v>
      </c>
      <c r="S41" s="200">
        <f>MIN(D41:I41,L41:Q41)</f>
        <v>12</v>
      </c>
      <c r="T41" s="200">
        <f>AVERAGE(D41:I41,L41:Q41)</f>
        <v>13.25</v>
      </c>
      <c r="U41" s="205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474</v>
      </c>
      <c r="E42" s="52"/>
      <c r="F42" s="52"/>
      <c r="G42" s="52"/>
      <c r="H42" s="52"/>
      <c r="I42" s="53"/>
      <c r="J42" s="176"/>
      <c r="K42" s="11">
        <v>37</v>
      </c>
      <c r="L42" s="54"/>
      <c r="M42" s="185"/>
      <c r="N42" s="185"/>
      <c r="O42" s="185"/>
      <c r="P42" s="185"/>
      <c r="Q42" s="211"/>
      <c r="R42" s="212" t="s">
        <v>250</v>
      </c>
      <c r="S42" s="185" t="s">
        <v>250</v>
      </c>
      <c r="T42" s="185" t="s">
        <v>250</v>
      </c>
      <c r="U42" s="206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13</v>
      </c>
      <c r="E43" s="86">
        <v>11</v>
      </c>
      <c r="F43" s="86">
        <v>11</v>
      </c>
      <c r="G43" s="86">
        <v>11</v>
      </c>
      <c r="H43" s="86">
        <v>13</v>
      </c>
      <c r="I43" s="144">
        <v>13</v>
      </c>
      <c r="J43" s="178"/>
      <c r="K43" s="11">
        <v>38</v>
      </c>
      <c r="L43" s="117">
        <v>12</v>
      </c>
      <c r="M43" s="225">
        <v>12</v>
      </c>
      <c r="N43" s="225">
        <v>12</v>
      </c>
      <c r="O43" s="225">
        <v>13</v>
      </c>
      <c r="P43" s="225">
        <v>13</v>
      </c>
      <c r="Q43" s="226">
        <v>21</v>
      </c>
      <c r="R43" s="241">
        <f>MAX(D43:I43,L43:Q43)</f>
        <v>21</v>
      </c>
      <c r="S43" s="201">
        <f>MIN(D43:I43,L43:Q43)</f>
        <v>11</v>
      </c>
      <c r="T43" s="201">
        <f>AVERAGE(D43:I43,L43:Q43)</f>
        <v>12.916666666666666</v>
      </c>
      <c r="U43" s="206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21</v>
      </c>
      <c r="E44" s="52"/>
      <c r="F44" s="52"/>
      <c r="G44" s="52">
        <v>32</v>
      </c>
      <c r="H44" s="52"/>
      <c r="I44" s="53"/>
      <c r="J44" s="178"/>
      <c r="K44" s="11">
        <v>39</v>
      </c>
      <c r="L44" s="54">
        <v>36</v>
      </c>
      <c r="M44" s="185"/>
      <c r="N44" s="185"/>
      <c r="O44" s="185">
        <v>34</v>
      </c>
      <c r="P44" s="185"/>
      <c r="Q44" s="211"/>
      <c r="R44" s="272">
        <f>MAX(D44:I44,L44:Q44)</f>
        <v>36</v>
      </c>
      <c r="S44" s="200">
        <f>MIN(D44:I44,L44:Q44)</f>
        <v>21</v>
      </c>
      <c r="T44" s="200">
        <f>AVERAGE(D44:I44,L44:Q44)</f>
        <v>30.75</v>
      </c>
      <c r="U44" s="206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64</v>
      </c>
      <c r="E45" s="58"/>
      <c r="F45" s="58"/>
      <c r="G45" s="58">
        <v>87</v>
      </c>
      <c r="H45" s="58"/>
      <c r="I45" s="36"/>
      <c r="J45" s="174"/>
      <c r="K45" s="8">
        <v>40</v>
      </c>
      <c r="L45" s="59">
        <v>88</v>
      </c>
      <c r="M45" s="199"/>
      <c r="N45" s="199"/>
      <c r="O45" s="199">
        <v>83</v>
      </c>
      <c r="P45" s="199"/>
      <c r="Q45" s="213"/>
      <c r="R45" s="228">
        <f>MAX(D45:I45,L45:Q45)</f>
        <v>88</v>
      </c>
      <c r="S45" s="202">
        <f>MIN(D45:I45,L45:Q45)</f>
        <v>64</v>
      </c>
      <c r="T45" s="202">
        <f>AVERAGE(D45:I45,L45:Q45)</f>
        <v>80.5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477</v>
      </c>
      <c r="E46" s="45"/>
      <c r="F46" s="45"/>
      <c r="G46" s="45"/>
      <c r="H46" s="45"/>
      <c r="I46" s="46"/>
      <c r="J46" s="179"/>
      <c r="K46" s="10">
        <v>41</v>
      </c>
      <c r="L46" s="47"/>
      <c r="M46" s="196"/>
      <c r="N46" s="196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205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 t="s">
        <v>247</v>
      </c>
      <c r="G47" s="52" t="s">
        <v>247</v>
      </c>
      <c r="H47" s="52" t="s">
        <v>247</v>
      </c>
      <c r="I47" s="53">
        <v>9.9999999999999995E-7</v>
      </c>
      <c r="J47" s="181"/>
      <c r="K47" s="11">
        <v>42</v>
      </c>
      <c r="L47" s="54" t="s">
        <v>247</v>
      </c>
      <c r="M47" s="185"/>
      <c r="N47" s="185"/>
      <c r="O47" s="185" t="s">
        <v>247</v>
      </c>
      <c r="P47" s="185"/>
      <c r="Q47" s="211"/>
      <c r="R47" s="212">
        <f>MAX(D47:I47,L47:Q47)</f>
        <v>9.9999999999999995E-7</v>
      </c>
      <c r="S47" s="185" t="s">
        <v>247</v>
      </c>
      <c r="T47" s="296" t="s">
        <v>247</v>
      </c>
      <c r="U47" s="206">
        <f t="shared" si="0"/>
        <v>7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 t="s">
        <v>247</v>
      </c>
      <c r="G48" s="52" t="s">
        <v>247</v>
      </c>
      <c r="H48" s="52" t="s">
        <v>247</v>
      </c>
      <c r="I48" s="53" t="s">
        <v>247</v>
      </c>
      <c r="J48" s="181"/>
      <c r="K48" s="11">
        <v>43</v>
      </c>
      <c r="L48" s="54" t="s">
        <v>247</v>
      </c>
      <c r="M48" s="185"/>
      <c r="N48" s="185"/>
      <c r="O48" s="185" t="s">
        <v>247</v>
      </c>
      <c r="P48" s="185"/>
      <c r="Q48" s="211"/>
      <c r="R48" s="212" t="s">
        <v>315</v>
      </c>
      <c r="S48" s="240" t="s">
        <v>247</v>
      </c>
      <c r="T48" s="240" t="s">
        <v>247</v>
      </c>
      <c r="U48" s="206">
        <f t="shared" si="0"/>
        <v>7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471</v>
      </c>
      <c r="E49" s="52"/>
      <c r="F49" s="52"/>
      <c r="G49" s="52"/>
      <c r="H49" s="52"/>
      <c r="I49" s="53"/>
      <c r="J49" s="176"/>
      <c r="K49" s="11">
        <v>44</v>
      </c>
      <c r="L49" s="54"/>
      <c r="M49" s="185"/>
      <c r="N49" s="185"/>
      <c r="O49" s="185"/>
      <c r="P49" s="185"/>
      <c r="Q49" s="211"/>
      <c r="R49" s="212" t="s">
        <v>253</v>
      </c>
      <c r="S49" s="185" t="s">
        <v>253</v>
      </c>
      <c r="T49" s="185" t="s">
        <v>253</v>
      </c>
      <c r="U49" s="206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478</v>
      </c>
      <c r="E50" s="58"/>
      <c r="F50" s="58"/>
      <c r="G50" s="58"/>
      <c r="H50" s="58"/>
      <c r="I50" s="36"/>
      <c r="J50" s="180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0.3</v>
      </c>
      <c r="E51" s="45">
        <v>0.5</v>
      </c>
      <c r="F51" s="87">
        <v>0.5</v>
      </c>
      <c r="G51" s="45">
        <v>0.6</v>
      </c>
      <c r="H51" s="45">
        <v>0.8</v>
      </c>
      <c r="I51" s="46">
        <v>0.8</v>
      </c>
      <c r="J51" s="178"/>
      <c r="K51" s="10">
        <v>46</v>
      </c>
      <c r="L51" s="47">
        <v>0.8</v>
      </c>
      <c r="M51" s="45">
        <v>0.4</v>
      </c>
      <c r="N51" s="45">
        <v>0.4</v>
      </c>
      <c r="O51" s="45">
        <v>0.3</v>
      </c>
      <c r="P51" s="45">
        <v>0.3</v>
      </c>
      <c r="Q51" s="48">
        <v>0.5</v>
      </c>
      <c r="R51" s="126">
        <f>MAX(D51:I51,L51:Q51)</f>
        <v>0.8</v>
      </c>
      <c r="S51" s="87">
        <f>MIN(D51:I51,L51:Q51)</f>
        <v>0.3</v>
      </c>
      <c r="T51" s="87">
        <f>AVERAGE(D51:I51,L51:Q51)</f>
        <v>0.51666666666666672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7.1</v>
      </c>
      <c r="E52" s="86">
        <v>7.2</v>
      </c>
      <c r="F52" s="52">
        <v>7.2</v>
      </c>
      <c r="G52" s="52">
        <v>7.2</v>
      </c>
      <c r="H52" s="52">
        <v>7.2</v>
      </c>
      <c r="I52" s="53">
        <v>7.3</v>
      </c>
      <c r="J52" s="178"/>
      <c r="K52" s="11">
        <v>47</v>
      </c>
      <c r="L52" s="54">
        <v>7.1</v>
      </c>
      <c r="M52" s="52">
        <v>7.1</v>
      </c>
      <c r="N52" s="52">
        <v>6.9</v>
      </c>
      <c r="O52" s="86">
        <v>7</v>
      </c>
      <c r="P52" s="52">
        <v>7.1</v>
      </c>
      <c r="Q52" s="132">
        <v>7</v>
      </c>
      <c r="R52" s="126">
        <f>MAX(D52:I52,L52:Q52)</f>
        <v>7.3</v>
      </c>
      <c r="S52" s="87">
        <f>MIN(D52:I52,L52:Q52)</f>
        <v>6.9</v>
      </c>
      <c r="T52" s="87">
        <f>AVERAGE(D52:I52,L52:Q52)</f>
        <v>7.1166666666666663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 t="s">
        <v>576</v>
      </c>
      <c r="F53" s="52" t="s">
        <v>576</v>
      </c>
      <c r="G53" s="52" t="s">
        <v>576</v>
      </c>
      <c r="H53" s="52" t="s">
        <v>576</v>
      </c>
      <c r="I53" s="53" t="s">
        <v>576</v>
      </c>
      <c r="J53" s="175"/>
      <c r="K53" s="11">
        <v>48</v>
      </c>
      <c r="L53" s="54" t="s">
        <v>576</v>
      </c>
      <c r="M53" s="52" t="s">
        <v>576</v>
      </c>
      <c r="N53" s="52" t="s">
        <v>576</v>
      </c>
      <c r="O53" s="52" t="s">
        <v>576</v>
      </c>
      <c r="P53" s="52" t="s">
        <v>576</v>
      </c>
      <c r="Q53" s="55" t="s">
        <v>576</v>
      </c>
      <c r="R53" s="54" t="s">
        <v>576</v>
      </c>
      <c r="S53" s="52" t="s">
        <v>576</v>
      </c>
      <c r="T53" s="52" t="s">
        <v>576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576</v>
      </c>
      <c r="E54" s="52" t="s">
        <v>576</v>
      </c>
      <c r="F54" s="52" t="s">
        <v>576</v>
      </c>
      <c r="G54" s="52" t="s">
        <v>576</v>
      </c>
      <c r="H54" s="52" t="s">
        <v>576</v>
      </c>
      <c r="I54" s="53" t="s">
        <v>576</v>
      </c>
      <c r="J54" s="175"/>
      <c r="K54" s="11">
        <v>49</v>
      </c>
      <c r="L54" s="54" t="s">
        <v>576</v>
      </c>
      <c r="M54" s="52" t="s">
        <v>576</v>
      </c>
      <c r="N54" s="52" t="s">
        <v>576</v>
      </c>
      <c r="O54" s="52" t="s">
        <v>576</v>
      </c>
      <c r="P54" s="52" t="s">
        <v>576</v>
      </c>
      <c r="Q54" s="55" t="s">
        <v>576</v>
      </c>
      <c r="R54" s="54" t="s">
        <v>576</v>
      </c>
      <c r="S54" s="52" t="s">
        <v>576</v>
      </c>
      <c r="T54" s="52" t="s">
        <v>576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60" t="s">
        <v>262</v>
      </c>
      <c r="R55" s="59" t="s">
        <v>262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43:W44"/>
    <mergeCell ref="A60:I60"/>
    <mergeCell ref="K60:U60"/>
    <mergeCell ref="W17:W19"/>
    <mergeCell ref="W38:W39"/>
    <mergeCell ref="W32:W33"/>
    <mergeCell ref="W45:W46"/>
    <mergeCell ref="W47:W48"/>
    <mergeCell ref="W34:W35"/>
    <mergeCell ref="W36:W37"/>
    <mergeCell ref="W40:W42"/>
    <mergeCell ref="W14:W16"/>
    <mergeCell ref="W21:W23"/>
    <mergeCell ref="W24:W27"/>
    <mergeCell ref="W28:W29"/>
    <mergeCell ref="W30:W31"/>
    <mergeCell ref="W1:W3"/>
    <mergeCell ref="A2:I2"/>
    <mergeCell ref="K2:U2"/>
    <mergeCell ref="W4:W10"/>
    <mergeCell ref="W11:W13"/>
  </mergeCells>
  <phoneticPr fontId="22"/>
  <conditionalFormatting sqref="W11">
    <cfRule type="expression" dxfId="388" priority="20" stopIfTrue="1">
      <formula>J9=1</formula>
    </cfRule>
  </conditionalFormatting>
  <conditionalFormatting sqref="W28:W39 W49:W50">
    <cfRule type="expression" dxfId="387" priority="33" stopIfTrue="1">
      <formula>$W$20=24</formula>
    </cfRule>
  </conditionalFormatting>
  <conditionalFormatting sqref="W40:W42">
    <cfRule type="expression" dxfId="386" priority="6" stopIfTrue="1">
      <formula>$W$20=23</formula>
    </cfRule>
  </conditionalFormatting>
  <conditionalFormatting sqref="W43:W44">
    <cfRule type="expression" dxfId="385" priority="5" stopIfTrue="1">
      <formula>$W$20=24</formula>
    </cfRule>
  </conditionalFormatting>
  <conditionalFormatting sqref="W45:W46">
    <cfRule type="expression" dxfId="384" priority="4" stopIfTrue="1">
      <formula>$W$20=25</formula>
    </cfRule>
  </conditionalFormatting>
  <conditionalFormatting sqref="W47">
    <cfRule type="expression" dxfId="383" priority="3" stopIfTrue="1">
      <formula>$W$20=27</formula>
    </cfRule>
  </conditionalFormatting>
  <conditionalFormatting sqref="W51:W52">
    <cfRule type="expression" dxfId="382" priority="34" stopIfTrue="1">
      <formula>$W$20=25</formula>
    </cfRule>
  </conditionalFormatting>
  <conditionalFormatting sqref="W53:W54">
    <cfRule type="expression" dxfId="381" priority="35" stopIfTrue="1">
      <formula>$W$20=26</formula>
    </cfRule>
  </conditionalFormatting>
  <conditionalFormatting sqref="W55">
    <cfRule type="expression" dxfId="380" priority="36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6">
    <tabColor rgb="FFCCFF66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5" ht="14.1" customHeight="1">
      <c r="A1" s="23" t="s">
        <v>237</v>
      </c>
      <c r="B1" s="24"/>
      <c r="C1" s="24"/>
      <c r="D1" s="24"/>
      <c r="G1" s="26"/>
      <c r="H1" s="26"/>
      <c r="I1" s="27">
        <v>65</v>
      </c>
      <c r="K1" s="23" t="str">
        <f>A1</f>
        <v>第１章基準項目／安塚区</v>
      </c>
      <c r="M1" s="24"/>
      <c r="N1" s="24"/>
      <c r="O1" s="24"/>
      <c r="P1" s="24"/>
      <c r="Q1" s="24"/>
      <c r="W1" s="322" t="s">
        <v>12</v>
      </c>
    </row>
    <row r="2" spans="1:25" ht="21.2" customHeight="1">
      <c r="A2" s="329" t="s">
        <v>188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朴ノ木地区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5" ht="7.5" customHeight="1" thickBot="1">
      <c r="W3" s="323"/>
    </row>
    <row r="4" spans="1:25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5" ht="14.25" customHeight="1">
      <c r="A5" s="8" t="s">
        <v>6</v>
      </c>
      <c r="B5" s="35" t="s">
        <v>73</v>
      </c>
      <c r="C5" s="36" t="s">
        <v>9</v>
      </c>
      <c r="D5" s="37">
        <v>8.6</v>
      </c>
      <c r="E5" s="38">
        <v>15.1</v>
      </c>
      <c r="F5" s="38">
        <v>18.5</v>
      </c>
      <c r="G5" s="38">
        <v>22.7</v>
      </c>
      <c r="H5" s="38">
        <v>25.6</v>
      </c>
      <c r="I5" s="39">
        <v>25</v>
      </c>
      <c r="J5" s="174"/>
      <c r="K5" s="8" t="s">
        <v>115</v>
      </c>
      <c r="L5" s="40">
        <v>22</v>
      </c>
      <c r="M5" s="38">
        <v>16.100000000000001</v>
      </c>
      <c r="N5" s="38">
        <v>8.1</v>
      </c>
      <c r="O5" s="38">
        <v>4</v>
      </c>
      <c r="P5" s="38">
        <v>3.3</v>
      </c>
      <c r="Q5" s="41">
        <v>3.3</v>
      </c>
      <c r="R5" s="40">
        <f>MAX(D5:I5,L5:Q5)</f>
        <v>25.6</v>
      </c>
      <c r="S5" s="38">
        <f>MIN(D5:I5,L5:Q5)</f>
        <v>3.3</v>
      </c>
      <c r="T5" s="38">
        <f>AVERAGE(D5:I5,L5:Q5)</f>
        <v>14.358333333333334</v>
      </c>
      <c r="U5" s="36">
        <f>COUNTA(D5:I5,L5:Q5)</f>
        <v>12</v>
      </c>
      <c r="W5" s="319"/>
    </row>
    <row r="6" spans="1:25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>COUNTA(D6:I6,L6:Q6)</f>
        <v>12</v>
      </c>
      <c r="W6" s="319"/>
    </row>
    <row r="7" spans="1:25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5" ht="14.25" customHeight="1">
      <c r="A8" s="11">
        <v>3</v>
      </c>
      <c r="B8" s="49" t="s">
        <v>74</v>
      </c>
      <c r="C8" s="50" t="s">
        <v>11</v>
      </c>
      <c r="D8" s="51" t="s">
        <v>468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5" ht="14.25" customHeight="1">
      <c r="A9" s="11">
        <v>4</v>
      </c>
      <c r="B9" s="49" t="s">
        <v>75</v>
      </c>
      <c r="C9" s="50" t="s">
        <v>130</v>
      </c>
      <c r="D9" s="51" t="s">
        <v>469</v>
      </c>
      <c r="E9" s="52"/>
      <c r="F9" s="52"/>
      <c r="G9" s="52"/>
      <c r="H9" s="52"/>
      <c r="I9" s="53"/>
      <c r="J9" s="177"/>
      <c r="K9" s="11">
        <v>4</v>
      </c>
      <c r="L9" s="54"/>
      <c r="M9" s="185"/>
      <c r="N9" s="185"/>
      <c r="O9" s="185"/>
      <c r="P9" s="185"/>
      <c r="Q9" s="211"/>
      <c r="R9" s="212" t="s">
        <v>249</v>
      </c>
      <c r="S9" s="185" t="s">
        <v>249</v>
      </c>
      <c r="T9" s="185" t="s">
        <v>249</v>
      </c>
      <c r="U9" s="206">
        <f t="shared" si="0"/>
        <v>1</v>
      </c>
      <c r="W9" s="319"/>
    </row>
    <row r="10" spans="1:25" ht="14.25" customHeight="1" thickBot="1">
      <c r="A10" s="8">
        <v>5</v>
      </c>
      <c r="B10" s="35" t="s">
        <v>76</v>
      </c>
      <c r="C10" s="56" t="s">
        <v>129</v>
      </c>
      <c r="D10" s="57" t="s">
        <v>470</v>
      </c>
      <c r="E10" s="58"/>
      <c r="F10" s="58"/>
      <c r="G10" s="58"/>
      <c r="H10" s="58"/>
      <c r="I10" s="36"/>
      <c r="J10" s="176"/>
      <c r="K10" s="8">
        <v>5</v>
      </c>
      <c r="L10" s="59"/>
      <c r="M10" s="199"/>
      <c r="N10" s="199"/>
      <c r="O10" s="199"/>
      <c r="P10" s="199"/>
      <c r="Q10" s="213"/>
      <c r="R10" s="214" t="s">
        <v>245</v>
      </c>
      <c r="S10" s="199" t="s">
        <v>245</v>
      </c>
      <c r="T10" s="199" t="s">
        <v>245</v>
      </c>
      <c r="U10" s="204">
        <f t="shared" si="0"/>
        <v>1</v>
      </c>
      <c r="W10" s="320"/>
    </row>
    <row r="11" spans="1:25" ht="14.25" customHeight="1">
      <c r="A11" s="10">
        <v>6</v>
      </c>
      <c r="B11" s="42" t="s">
        <v>77</v>
      </c>
      <c r="C11" s="43" t="s">
        <v>129</v>
      </c>
      <c r="D11" s="44" t="s">
        <v>470</v>
      </c>
      <c r="E11" s="45"/>
      <c r="F11" s="45"/>
      <c r="G11" s="45"/>
      <c r="H11" s="45"/>
      <c r="I11" s="46"/>
      <c r="J11" s="176"/>
      <c r="K11" s="10">
        <v>6</v>
      </c>
      <c r="L11" s="47"/>
      <c r="M11" s="196"/>
      <c r="N11" s="196"/>
      <c r="O11" s="196"/>
      <c r="P11" s="196"/>
      <c r="Q11" s="209"/>
      <c r="R11" s="210" t="s">
        <v>245</v>
      </c>
      <c r="S11" s="196" t="s">
        <v>245</v>
      </c>
      <c r="T11" s="196" t="s">
        <v>245</v>
      </c>
      <c r="U11" s="205">
        <f t="shared" si="0"/>
        <v>1</v>
      </c>
      <c r="W11" s="318" t="s">
        <v>164</v>
      </c>
    </row>
    <row r="12" spans="1:25" ht="14.25" customHeight="1">
      <c r="A12" s="11">
        <v>7</v>
      </c>
      <c r="B12" s="49" t="s">
        <v>78</v>
      </c>
      <c r="C12" s="50" t="s">
        <v>129</v>
      </c>
      <c r="D12" s="51" t="s">
        <v>470</v>
      </c>
      <c r="E12" s="52"/>
      <c r="F12" s="52"/>
      <c r="G12" s="52"/>
      <c r="H12" s="52"/>
      <c r="I12" s="53"/>
      <c r="J12" s="176"/>
      <c r="K12" s="11">
        <v>7</v>
      </c>
      <c r="L12" s="54"/>
      <c r="M12" s="185"/>
      <c r="N12" s="185"/>
      <c r="O12" s="185"/>
      <c r="P12" s="185"/>
      <c r="Q12" s="211"/>
      <c r="R12" s="212" t="s">
        <v>245</v>
      </c>
      <c r="S12" s="185" t="s">
        <v>245</v>
      </c>
      <c r="T12" s="185" t="s">
        <v>245</v>
      </c>
      <c r="U12" s="206">
        <f t="shared" si="0"/>
        <v>1</v>
      </c>
      <c r="W12" s="319"/>
    </row>
    <row r="13" spans="1:25" ht="14.25" customHeight="1" thickBot="1">
      <c r="A13" s="11">
        <v>8</v>
      </c>
      <c r="B13" s="49" t="s">
        <v>79</v>
      </c>
      <c r="C13" s="50" t="s">
        <v>295</v>
      </c>
      <c r="D13" s="51" t="s">
        <v>471</v>
      </c>
      <c r="E13" s="52"/>
      <c r="F13" s="52"/>
      <c r="G13" s="52" t="s">
        <v>471</v>
      </c>
      <c r="H13" s="52"/>
      <c r="I13" s="53"/>
      <c r="J13" s="176"/>
      <c r="K13" s="11">
        <v>8</v>
      </c>
      <c r="L13" s="54" t="s">
        <v>471</v>
      </c>
      <c r="M13" s="185"/>
      <c r="N13" s="185"/>
      <c r="O13" s="185" t="s">
        <v>471</v>
      </c>
      <c r="P13" s="185"/>
      <c r="Q13" s="211"/>
      <c r="R13" s="212" t="s">
        <v>253</v>
      </c>
      <c r="S13" s="185" t="s">
        <v>253</v>
      </c>
      <c r="T13" s="185" t="s">
        <v>253</v>
      </c>
      <c r="U13" s="206">
        <f t="shared" si="0"/>
        <v>4</v>
      </c>
      <c r="W13" s="320"/>
    </row>
    <row r="14" spans="1:25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76"/>
      <c r="K14" s="11">
        <v>9</v>
      </c>
      <c r="L14" s="54"/>
      <c r="M14" s="185"/>
      <c r="N14" s="185"/>
      <c r="O14" s="185"/>
      <c r="P14" s="185"/>
      <c r="Q14" s="211"/>
      <c r="R14" s="212" t="s">
        <v>244</v>
      </c>
      <c r="S14" s="185" t="s">
        <v>244</v>
      </c>
      <c r="T14" s="185" t="s">
        <v>244</v>
      </c>
      <c r="U14" s="206">
        <f t="shared" si="0"/>
        <v>1</v>
      </c>
      <c r="W14" s="318" t="s">
        <v>165</v>
      </c>
    </row>
    <row r="15" spans="1:25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199"/>
      <c r="N15" s="199"/>
      <c r="O15" s="199" t="s">
        <v>245</v>
      </c>
      <c r="P15" s="199"/>
      <c r="Q15" s="213"/>
      <c r="R15" s="214" t="s">
        <v>245</v>
      </c>
      <c r="S15" s="199" t="s">
        <v>245</v>
      </c>
      <c r="T15" s="199" t="s">
        <v>245</v>
      </c>
      <c r="U15" s="204">
        <f t="shared" si="0"/>
        <v>4</v>
      </c>
      <c r="W15" s="319"/>
    </row>
    <row r="16" spans="1:25" ht="14.25" customHeight="1" thickBot="1">
      <c r="A16" s="10">
        <v>11</v>
      </c>
      <c r="B16" s="42" t="s">
        <v>81</v>
      </c>
      <c r="C16" s="43" t="s">
        <v>132</v>
      </c>
      <c r="D16" s="44">
        <v>0.2</v>
      </c>
      <c r="E16" s="45"/>
      <c r="F16" s="45"/>
      <c r="G16" s="45"/>
      <c r="H16" s="45"/>
      <c r="I16" s="46"/>
      <c r="J16" s="178"/>
      <c r="K16" s="10">
        <v>11</v>
      </c>
      <c r="L16" s="47"/>
      <c r="M16" s="196"/>
      <c r="N16" s="196"/>
      <c r="O16" s="196"/>
      <c r="P16" s="196"/>
      <c r="Q16" s="209"/>
      <c r="R16" s="186">
        <f>MAX(D16:I16,L16:Q16)</f>
        <v>0.2</v>
      </c>
      <c r="S16" s="187">
        <f>MIN(D16:I16,L16:Q16)</f>
        <v>0.2</v>
      </c>
      <c r="T16" s="187">
        <f>AVERAGE(D16:I16,L16:Q16)</f>
        <v>0.2</v>
      </c>
      <c r="U16" s="205">
        <f t="shared" si="0"/>
        <v>1</v>
      </c>
      <c r="W16" s="320"/>
      <c r="Y16" s="191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472</v>
      </c>
      <c r="E17" s="52"/>
      <c r="F17" s="52"/>
      <c r="G17" s="52"/>
      <c r="H17" s="52"/>
      <c r="I17" s="53"/>
      <c r="J17" s="179"/>
      <c r="K17" s="11">
        <v>12</v>
      </c>
      <c r="L17" s="54"/>
      <c r="M17" s="185"/>
      <c r="N17" s="185"/>
      <c r="O17" s="185"/>
      <c r="P17" s="185"/>
      <c r="Q17" s="211"/>
      <c r="R17" s="210" t="s">
        <v>251</v>
      </c>
      <c r="S17" s="196" t="s">
        <v>251</v>
      </c>
      <c r="T17" s="196" t="s">
        <v>251</v>
      </c>
      <c r="U17" s="206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473</v>
      </c>
      <c r="E18" s="52"/>
      <c r="F18" s="52"/>
      <c r="G18" s="52"/>
      <c r="H18" s="52"/>
      <c r="I18" s="53"/>
      <c r="J18" s="178"/>
      <c r="K18" s="11">
        <v>13</v>
      </c>
      <c r="L18" s="54"/>
      <c r="M18" s="185"/>
      <c r="N18" s="185"/>
      <c r="O18" s="185"/>
      <c r="P18" s="185"/>
      <c r="Q18" s="211"/>
      <c r="R18" s="212" t="s">
        <v>252</v>
      </c>
      <c r="S18" s="185" t="s">
        <v>252</v>
      </c>
      <c r="T18" s="185" t="s">
        <v>252</v>
      </c>
      <c r="U18" s="206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80"/>
      <c r="K19" s="11">
        <v>14</v>
      </c>
      <c r="L19" s="54"/>
      <c r="M19" s="185"/>
      <c r="N19" s="185"/>
      <c r="O19" s="185"/>
      <c r="P19" s="185"/>
      <c r="Q19" s="211"/>
      <c r="R19" s="212" t="s">
        <v>246</v>
      </c>
      <c r="S19" s="185" t="s">
        <v>246</v>
      </c>
      <c r="T19" s="185" t="s">
        <v>246</v>
      </c>
      <c r="U19" s="206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474</v>
      </c>
      <c r="E20" s="58"/>
      <c r="F20" s="58"/>
      <c r="G20" s="58"/>
      <c r="H20" s="58"/>
      <c r="I20" s="36"/>
      <c r="J20" s="176"/>
      <c r="K20" s="8">
        <v>15</v>
      </c>
      <c r="L20" s="59"/>
      <c r="M20" s="199"/>
      <c r="N20" s="199"/>
      <c r="O20" s="199"/>
      <c r="P20" s="199"/>
      <c r="Q20" s="213"/>
      <c r="R20" s="214" t="s">
        <v>250</v>
      </c>
      <c r="S20" s="199" t="s">
        <v>250</v>
      </c>
      <c r="T20" s="199" t="s">
        <v>250</v>
      </c>
      <c r="U20" s="204">
        <f t="shared" si="0"/>
        <v>1</v>
      </c>
      <c r="W20" s="27">
        <v>22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475</v>
      </c>
      <c r="E21" s="45"/>
      <c r="F21" s="45"/>
      <c r="G21" s="45"/>
      <c r="H21" s="45"/>
      <c r="I21" s="46"/>
      <c r="J21" s="176"/>
      <c r="K21" s="10">
        <v>16</v>
      </c>
      <c r="L21" s="47"/>
      <c r="M21" s="196"/>
      <c r="N21" s="196"/>
      <c r="O21" s="196"/>
      <c r="P21" s="196"/>
      <c r="Q21" s="209"/>
      <c r="R21" s="210" t="s">
        <v>244</v>
      </c>
      <c r="S21" s="196" t="s">
        <v>244</v>
      </c>
      <c r="T21" s="196" t="s">
        <v>244</v>
      </c>
      <c r="U21" s="205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471</v>
      </c>
      <c r="E22" s="52"/>
      <c r="F22" s="52"/>
      <c r="G22" s="52"/>
      <c r="H22" s="52"/>
      <c r="I22" s="53"/>
      <c r="J22" s="176"/>
      <c r="K22" s="11">
        <v>17</v>
      </c>
      <c r="L22" s="54"/>
      <c r="M22" s="185"/>
      <c r="N22" s="185"/>
      <c r="O22" s="185"/>
      <c r="P22" s="185"/>
      <c r="Q22" s="211"/>
      <c r="R22" s="212" t="s">
        <v>253</v>
      </c>
      <c r="S22" s="185" t="s">
        <v>253</v>
      </c>
      <c r="T22" s="185" t="s">
        <v>253</v>
      </c>
      <c r="U22" s="206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470</v>
      </c>
      <c r="E23" s="52"/>
      <c r="F23" s="52"/>
      <c r="G23" s="52"/>
      <c r="H23" s="52"/>
      <c r="I23" s="53"/>
      <c r="J23" s="176"/>
      <c r="K23" s="11">
        <v>18</v>
      </c>
      <c r="L23" s="54"/>
      <c r="M23" s="185"/>
      <c r="N23" s="185"/>
      <c r="O23" s="185"/>
      <c r="P23" s="185"/>
      <c r="Q23" s="211"/>
      <c r="R23" s="212" t="s">
        <v>245</v>
      </c>
      <c r="S23" s="185" t="s">
        <v>245</v>
      </c>
      <c r="T23" s="185" t="s">
        <v>245</v>
      </c>
      <c r="U23" s="206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470</v>
      </c>
      <c r="E24" s="52"/>
      <c r="F24" s="52"/>
      <c r="G24" s="52"/>
      <c r="H24" s="52"/>
      <c r="I24" s="53"/>
      <c r="J24" s="176"/>
      <c r="K24" s="11">
        <v>19</v>
      </c>
      <c r="L24" s="54"/>
      <c r="M24" s="185"/>
      <c r="N24" s="185"/>
      <c r="O24" s="185"/>
      <c r="P24" s="185"/>
      <c r="Q24" s="211"/>
      <c r="R24" s="212" t="s">
        <v>245</v>
      </c>
      <c r="S24" s="185" t="s">
        <v>245</v>
      </c>
      <c r="T24" s="185" t="s">
        <v>245</v>
      </c>
      <c r="U24" s="206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470</v>
      </c>
      <c r="E25" s="58"/>
      <c r="F25" s="58"/>
      <c r="G25" s="58"/>
      <c r="H25" s="58"/>
      <c r="I25" s="36"/>
      <c r="J25" s="176"/>
      <c r="K25" s="8">
        <v>20</v>
      </c>
      <c r="L25" s="59"/>
      <c r="M25" s="199"/>
      <c r="N25" s="199"/>
      <c r="O25" s="199"/>
      <c r="P25" s="199"/>
      <c r="Q25" s="213"/>
      <c r="R25" s="214" t="s">
        <v>245</v>
      </c>
      <c r="S25" s="199" t="s">
        <v>245</v>
      </c>
      <c r="T25" s="199" t="s">
        <v>245</v>
      </c>
      <c r="U25" s="204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 t="s">
        <v>258</v>
      </c>
      <c r="H26" s="45"/>
      <c r="I26" s="46"/>
      <c r="J26" s="179"/>
      <c r="K26" s="10">
        <v>21</v>
      </c>
      <c r="L26" s="47">
        <v>0.08</v>
      </c>
      <c r="M26" s="196"/>
      <c r="N26" s="196"/>
      <c r="O26" s="196">
        <v>0.06</v>
      </c>
      <c r="P26" s="196"/>
      <c r="Q26" s="209"/>
      <c r="R26" s="210">
        <f>MAX(D26:I26,L26:Q26)</f>
        <v>0.08</v>
      </c>
      <c r="S26" s="196" t="s">
        <v>258</v>
      </c>
      <c r="T26" s="196" t="s">
        <v>258</v>
      </c>
      <c r="U26" s="205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54" t="s">
        <v>253</v>
      </c>
      <c r="M27" s="185"/>
      <c r="N27" s="185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206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 t="s">
        <v>245</v>
      </c>
      <c r="E28" s="52"/>
      <c r="F28" s="52"/>
      <c r="G28" s="52" t="s">
        <v>245</v>
      </c>
      <c r="H28" s="52"/>
      <c r="I28" s="53"/>
      <c r="J28" s="176"/>
      <c r="K28" s="11">
        <v>23</v>
      </c>
      <c r="L28" s="54" t="s">
        <v>245</v>
      </c>
      <c r="M28" s="185"/>
      <c r="N28" s="185"/>
      <c r="O28" s="185" t="s">
        <v>245</v>
      </c>
      <c r="P28" s="185"/>
      <c r="Q28" s="211"/>
      <c r="R28" s="212" t="s">
        <v>245</v>
      </c>
      <c r="S28" s="185" t="s">
        <v>245</v>
      </c>
      <c r="T28" s="198" t="s">
        <v>245</v>
      </c>
      <c r="U28" s="206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76"/>
      <c r="K29" s="11">
        <v>24</v>
      </c>
      <c r="L29" s="54" t="s">
        <v>259</v>
      </c>
      <c r="M29" s="185"/>
      <c r="N29" s="185"/>
      <c r="O29" s="185" t="s">
        <v>259</v>
      </c>
      <c r="P29" s="185"/>
      <c r="Q29" s="211"/>
      <c r="R29" s="212" t="s">
        <v>259</v>
      </c>
      <c r="S29" s="185" t="s">
        <v>259</v>
      </c>
      <c r="T29" s="185" t="s">
        <v>259</v>
      </c>
      <c r="U29" s="206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2E-3</v>
      </c>
      <c r="E30" s="58"/>
      <c r="F30" s="58"/>
      <c r="G30" s="58">
        <v>2E-3</v>
      </c>
      <c r="H30" s="58"/>
      <c r="I30" s="36"/>
      <c r="J30" s="176"/>
      <c r="K30" s="8">
        <v>25</v>
      </c>
      <c r="L30" s="59">
        <v>3.0000000000000001E-3</v>
      </c>
      <c r="M30" s="199"/>
      <c r="N30" s="199"/>
      <c r="O30" s="199">
        <v>2E-3</v>
      </c>
      <c r="P30" s="199"/>
      <c r="Q30" s="213"/>
      <c r="R30" s="219">
        <f>MAX(D30:I30,L30:Q30)</f>
        <v>3.0000000000000001E-3</v>
      </c>
      <c r="S30" s="195">
        <f>MIN(D30:I30,L30:Q30)</f>
        <v>2E-3</v>
      </c>
      <c r="T30" s="195">
        <f>AVERAGE(D30:I30,L30:Q30)</f>
        <v>2.2500000000000003E-3</v>
      </c>
      <c r="U30" s="204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47" t="s">
        <v>245</v>
      </c>
      <c r="M31" s="196"/>
      <c r="N31" s="196"/>
      <c r="O31" s="196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205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3.0000000000000001E-3</v>
      </c>
      <c r="E32" s="52"/>
      <c r="F32" s="52"/>
      <c r="G32" s="52">
        <v>5.0000000000000001E-3</v>
      </c>
      <c r="H32" s="52"/>
      <c r="I32" s="53"/>
      <c r="J32" s="176"/>
      <c r="K32" s="11">
        <v>27</v>
      </c>
      <c r="L32" s="54">
        <v>6.0000000000000001E-3</v>
      </c>
      <c r="M32" s="185"/>
      <c r="N32" s="185"/>
      <c r="O32" s="185">
        <v>4.0000000000000001E-3</v>
      </c>
      <c r="P32" s="185"/>
      <c r="Q32" s="211"/>
      <c r="R32" s="217">
        <f>MAX(D32:I32,L32:Q32)</f>
        <v>6.0000000000000001E-3</v>
      </c>
      <c r="S32" s="194">
        <f>MIN(D32:I32,L32:Q32)</f>
        <v>3.0000000000000001E-3</v>
      </c>
      <c r="T32" s="194">
        <f>AVERAGE(D32:I32,L32:Q32)</f>
        <v>4.5000000000000005E-3</v>
      </c>
      <c r="U32" s="206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79"/>
      <c r="K33" s="11">
        <v>28</v>
      </c>
      <c r="L33" s="54" t="s">
        <v>259</v>
      </c>
      <c r="M33" s="185"/>
      <c r="N33" s="185"/>
      <c r="O33" s="185" t="s">
        <v>259</v>
      </c>
      <c r="P33" s="185"/>
      <c r="Q33" s="211"/>
      <c r="R33" s="210" t="s">
        <v>259</v>
      </c>
      <c r="S33" s="196" t="s">
        <v>259</v>
      </c>
      <c r="T33" s="196" t="s">
        <v>259</v>
      </c>
      <c r="U33" s="206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1E-3</v>
      </c>
      <c r="E34" s="52"/>
      <c r="F34" s="52"/>
      <c r="G34" s="52">
        <v>1E-3</v>
      </c>
      <c r="H34" s="52"/>
      <c r="I34" s="53"/>
      <c r="J34" s="176"/>
      <c r="K34" s="11">
        <v>29</v>
      </c>
      <c r="L34" s="54">
        <v>1E-3</v>
      </c>
      <c r="M34" s="185"/>
      <c r="N34" s="185"/>
      <c r="O34" s="185">
        <v>1E-3</v>
      </c>
      <c r="P34" s="185"/>
      <c r="Q34" s="211"/>
      <c r="R34" s="212">
        <f>MAX(D34:I34,L34:Q34)</f>
        <v>1E-3</v>
      </c>
      <c r="S34" s="185">
        <v>1E-3</v>
      </c>
      <c r="T34" s="185">
        <v>1E-3</v>
      </c>
      <c r="U34" s="206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>
        <v>2E-3</v>
      </c>
      <c r="H35" s="58"/>
      <c r="I35" s="36"/>
      <c r="J35" s="176"/>
      <c r="K35" s="8">
        <v>30</v>
      </c>
      <c r="L35" s="59">
        <v>2E-3</v>
      </c>
      <c r="M35" s="199"/>
      <c r="N35" s="199"/>
      <c r="O35" s="199">
        <v>1E-3</v>
      </c>
      <c r="P35" s="199"/>
      <c r="Q35" s="213"/>
      <c r="R35" s="214">
        <f>MAX(D35:I35,L35:Q35)</f>
        <v>2E-3</v>
      </c>
      <c r="S35" s="199" t="s">
        <v>566</v>
      </c>
      <c r="T35" s="220">
        <v>1.25E-3</v>
      </c>
      <c r="U35" s="204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47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205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>
        <v>0.01</v>
      </c>
      <c r="E37" s="52"/>
      <c r="F37" s="52"/>
      <c r="G37" s="52"/>
      <c r="H37" s="52"/>
      <c r="I37" s="53"/>
      <c r="J37" s="179"/>
      <c r="K37" s="11">
        <v>32</v>
      </c>
      <c r="L37" s="54"/>
      <c r="M37" s="185"/>
      <c r="N37" s="185"/>
      <c r="O37" s="185"/>
      <c r="P37" s="185"/>
      <c r="Q37" s="211"/>
      <c r="R37" s="271">
        <v>0.01</v>
      </c>
      <c r="S37" s="221">
        <v>0.01</v>
      </c>
      <c r="T37" s="221">
        <v>0.01</v>
      </c>
      <c r="U37" s="206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477</v>
      </c>
      <c r="E38" s="52"/>
      <c r="F38" s="52"/>
      <c r="G38" s="52" t="s">
        <v>477</v>
      </c>
      <c r="H38" s="52"/>
      <c r="I38" s="53"/>
      <c r="J38" s="179"/>
      <c r="K38" s="11">
        <v>33</v>
      </c>
      <c r="L38" s="54" t="s">
        <v>477</v>
      </c>
      <c r="M38" s="185"/>
      <c r="N38" s="185"/>
      <c r="O38" s="185" t="s">
        <v>477</v>
      </c>
      <c r="P38" s="185"/>
      <c r="Q38" s="211"/>
      <c r="R38" s="212" t="s">
        <v>255</v>
      </c>
      <c r="S38" s="185" t="s">
        <v>255</v>
      </c>
      <c r="T38" s="185" t="s">
        <v>255</v>
      </c>
      <c r="U38" s="206">
        <f t="shared" si="0"/>
        <v>4</v>
      </c>
      <c r="W38" s="337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185"/>
      <c r="G39" s="52" t="s">
        <v>261</v>
      </c>
      <c r="H39" s="52"/>
      <c r="I39" s="53"/>
      <c r="J39" s="179"/>
      <c r="K39" s="11">
        <v>34</v>
      </c>
      <c r="L39" s="54" t="s">
        <v>261</v>
      </c>
      <c r="M39" s="185"/>
      <c r="N39" s="185"/>
      <c r="O39" s="185" t="s">
        <v>261</v>
      </c>
      <c r="P39" s="185"/>
      <c r="Q39" s="206"/>
      <c r="R39" s="240" t="s">
        <v>567</v>
      </c>
      <c r="S39" s="185" t="s">
        <v>261</v>
      </c>
      <c r="T39" s="194" t="s">
        <v>261</v>
      </c>
      <c r="U39" s="206">
        <f t="shared" si="0"/>
        <v>4</v>
      </c>
      <c r="W39" s="328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476</v>
      </c>
      <c r="E40" s="58"/>
      <c r="F40" s="199"/>
      <c r="G40" s="58"/>
      <c r="H40" s="58"/>
      <c r="I40" s="36"/>
      <c r="J40" s="179"/>
      <c r="K40" s="8">
        <v>35</v>
      </c>
      <c r="L40" s="59"/>
      <c r="M40" s="199"/>
      <c r="N40" s="199"/>
      <c r="O40" s="199"/>
      <c r="P40" s="199"/>
      <c r="Q40" s="213"/>
      <c r="R40" s="214" t="s">
        <v>254</v>
      </c>
      <c r="S40" s="199" t="s">
        <v>254</v>
      </c>
      <c r="T40" s="199" t="s">
        <v>254</v>
      </c>
      <c r="U40" s="204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10</v>
      </c>
      <c r="E41" s="45"/>
      <c r="F41" s="196"/>
      <c r="G41" s="45">
        <v>14</v>
      </c>
      <c r="H41" s="45"/>
      <c r="I41" s="46"/>
      <c r="J41" s="178"/>
      <c r="K41" s="10">
        <v>36</v>
      </c>
      <c r="L41" s="47">
        <v>13</v>
      </c>
      <c r="M41" s="196"/>
      <c r="N41" s="196"/>
      <c r="O41" s="196">
        <v>10</v>
      </c>
      <c r="P41" s="196"/>
      <c r="Q41" s="209"/>
      <c r="R41" s="223">
        <f>MAX(D41:I41,L41:Q41)</f>
        <v>14</v>
      </c>
      <c r="S41" s="224">
        <f>MIN(D41:I41,L41:Q41)</f>
        <v>10</v>
      </c>
      <c r="T41" s="224">
        <f>AVERAGE(D41:I41,L41:Q41)</f>
        <v>11.75</v>
      </c>
      <c r="U41" s="205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474</v>
      </c>
      <c r="E42" s="52"/>
      <c r="F42" s="185"/>
      <c r="G42" s="52"/>
      <c r="H42" s="52"/>
      <c r="I42" s="53"/>
      <c r="J42" s="176"/>
      <c r="K42" s="11">
        <v>37</v>
      </c>
      <c r="L42" s="54"/>
      <c r="M42" s="185"/>
      <c r="N42" s="185"/>
      <c r="O42" s="185"/>
      <c r="P42" s="185"/>
      <c r="Q42" s="211"/>
      <c r="R42" s="212" t="s">
        <v>250</v>
      </c>
      <c r="S42" s="185" t="s">
        <v>250</v>
      </c>
      <c r="T42" s="185" t="s">
        <v>250</v>
      </c>
      <c r="U42" s="206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51">
        <v>6.6</v>
      </c>
      <c r="E43" s="52">
        <v>6.9</v>
      </c>
      <c r="F43" s="225">
        <v>7</v>
      </c>
      <c r="G43" s="52">
        <v>7.6</v>
      </c>
      <c r="H43" s="52">
        <v>6.9</v>
      </c>
      <c r="I43" s="53">
        <v>7.3</v>
      </c>
      <c r="J43" s="178"/>
      <c r="K43" s="11">
        <v>38</v>
      </c>
      <c r="L43" s="117">
        <v>6.6</v>
      </c>
      <c r="M43" s="185">
        <v>6.1</v>
      </c>
      <c r="N43" s="225">
        <v>6</v>
      </c>
      <c r="O43" s="185">
        <v>6.3</v>
      </c>
      <c r="P43" s="185">
        <v>6.3</v>
      </c>
      <c r="Q43" s="211">
        <v>6.6</v>
      </c>
      <c r="R43" s="227">
        <f>MAX(D43:I43,L43:Q43)</f>
        <v>7.6</v>
      </c>
      <c r="S43" s="225">
        <f t="shared" ref="S43:S45" si="1">MIN(D43:I43,L43:Q43)</f>
        <v>6</v>
      </c>
      <c r="T43" s="225">
        <f t="shared" ref="T43:T45" si="2">AVERAGE(D43:I43,L43:Q43)</f>
        <v>6.6833333333333327</v>
      </c>
      <c r="U43" s="206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31</v>
      </c>
      <c r="E44" s="52"/>
      <c r="F44" s="185"/>
      <c r="G44" s="52">
        <v>36</v>
      </c>
      <c r="H44" s="52"/>
      <c r="I44" s="53"/>
      <c r="J44" s="178"/>
      <c r="K44" s="11">
        <v>39</v>
      </c>
      <c r="L44" s="54">
        <v>39</v>
      </c>
      <c r="M44" s="185"/>
      <c r="N44" s="185"/>
      <c r="O44" s="185">
        <v>35</v>
      </c>
      <c r="P44" s="185"/>
      <c r="Q44" s="211"/>
      <c r="R44" s="223">
        <f>MAX(D44:I44,L44:Q44)</f>
        <v>39</v>
      </c>
      <c r="S44" s="224">
        <f t="shared" si="1"/>
        <v>31</v>
      </c>
      <c r="T44" s="224">
        <f t="shared" si="2"/>
        <v>35.25</v>
      </c>
      <c r="U44" s="206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71</v>
      </c>
      <c r="E45" s="58"/>
      <c r="F45" s="199"/>
      <c r="G45" s="58">
        <v>82</v>
      </c>
      <c r="H45" s="58"/>
      <c r="I45" s="36"/>
      <c r="J45" s="174"/>
      <c r="K45" s="8">
        <v>40</v>
      </c>
      <c r="L45" s="59">
        <v>78</v>
      </c>
      <c r="M45" s="199"/>
      <c r="N45" s="199"/>
      <c r="O45" s="199">
        <v>76</v>
      </c>
      <c r="P45" s="199"/>
      <c r="Q45" s="213"/>
      <c r="R45" s="228">
        <f t="shared" ref="R45" si="3">MAX(D45:I45,L45:Q45)</f>
        <v>82</v>
      </c>
      <c r="S45" s="202">
        <f t="shared" si="1"/>
        <v>71</v>
      </c>
      <c r="T45" s="202">
        <f t="shared" si="2"/>
        <v>76.75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477</v>
      </c>
      <c r="E46" s="45"/>
      <c r="F46" s="45"/>
      <c r="G46" s="45"/>
      <c r="H46" s="45"/>
      <c r="I46" s="46"/>
      <c r="J46" s="179"/>
      <c r="K46" s="10">
        <v>41</v>
      </c>
      <c r="L46" s="47"/>
      <c r="M46" s="196"/>
      <c r="N46" s="196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205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1"/>
      <c r="K47" s="11">
        <v>42</v>
      </c>
      <c r="L47" s="54" t="s">
        <v>247</v>
      </c>
      <c r="M47" s="185"/>
      <c r="N47" s="185"/>
      <c r="O47" s="185" t="s">
        <v>247</v>
      </c>
      <c r="P47" s="185"/>
      <c r="Q47" s="211"/>
      <c r="R47" s="212" t="s">
        <v>247</v>
      </c>
      <c r="S47" s="185" t="s">
        <v>247</v>
      </c>
      <c r="T47" s="185" t="s">
        <v>247</v>
      </c>
      <c r="U47" s="206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1"/>
      <c r="K48" s="11">
        <v>43</v>
      </c>
      <c r="L48" s="54" t="s">
        <v>247</v>
      </c>
      <c r="M48" s="185"/>
      <c r="N48" s="185"/>
      <c r="O48" s="185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206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471</v>
      </c>
      <c r="E49" s="52"/>
      <c r="F49" s="52"/>
      <c r="G49" s="52"/>
      <c r="H49" s="52"/>
      <c r="I49" s="53"/>
      <c r="J49" s="176"/>
      <c r="K49" s="11">
        <v>44</v>
      </c>
      <c r="L49" s="54"/>
      <c r="M49" s="185"/>
      <c r="N49" s="185"/>
      <c r="O49" s="185"/>
      <c r="P49" s="185"/>
      <c r="Q49" s="211"/>
      <c r="R49" s="212" t="s">
        <v>253</v>
      </c>
      <c r="S49" s="185" t="s">
        <v>253</v>
      </c>
      <c r="T49" s="185" t="s">
        <v>253</v>
      </c>
      <c r="U49" s="206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478</v>
      </c>
      <c r="E50" s="58"/>
      <c r="F50" s="58"/>
      <c r="G50" s="58"/>
      <c r="H50" s="58"/>
      <c r="I50" s="36"/>
      <c r="J50" s="180"/>
      <c r="K50" s="8">
        <v>45</v>
      </c>
      <c r="L50" s="59"/>
      <c r="M50" s="199"/>
      <c r="N50" s="199"/>
      <c r="O50" s="199"/>
      <c r="P50" s="199"/>
      <c r="Q50" s="213"/>
      <c r="R50" s="214" t="s">
        <v>256</v>
      </c>
      <c r="S50" s="199" t="s">
        <v>256</v>
      </c>
      <c r="T50" s="199" t="s">
        <v>256</v>
      </c>
      <c r="U50" s="204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0.1</v>
      </c>
      <c r="E51" s="45">
        <v>0.1</v>
      </c>
      <c r="F51" s="45">
        <v>0.1</v>
      </c>
      <c r="G51" s="45">
        <v>0.1</v>
      </c>
      <c r="H51" s="45">
        <v>0.2</v>
      </c>
      <c r="I51" s="46">
        <v>0.2</v>
      </c>
      <c r="J51" s="178"/>
      <c r="K51" s="10">
        <v>46</v>
      </c>
      <c r="L51" s="47">
        <v>0.2</v>
      </c>
      <c r="M51" s="196">
        <v>0.2</v>
      </c>
      <c r="N51" s="196">
        <v>0.2</v>
      </c>
      <c r="O51" s="196">
        <v>0.2</v>
      </c>
      <c r="P51" s="196">
        <v>0.1</v>
      </c>
      <c r="Q51" s="209">
        <v>0.1</v>
      </c>
      <c r="R51" s="227">
        <f t="shared" ref="R51:R52" si="4">MAX(D51:I51,L51:Q51)</f>
        <v>0.2</v>
      </c>
      <c r="S51" s="196">
        <f t="shared" ref="S51:S52" si="5">MIN(D51:I51,L51:Q51)</f>
        <v>0.1</v>
      </c>
      <c r="T51" s="238">
        <f t="shared" ref="T51:T52" si="6">AVERAGE(D51:I51,L51:Q51)</f>
        <v>0.15</v>
      </c>
      <c r="U51" s="205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7.4</v>
      </c>
      <c r="E52" s="86">
        <v>7.7</v>
      </c>
      <c r="F52" s="86">
        <v>7.8</v>
      </c>
      <c r="G52" s="52">
        <v>7.7</v>
      </c>
      <c r="H52" s="86">
        <v>7.9</v>
      </c>
      <c r="I52" s="53">
        <v>7.9</v>
      </c>
      <c r="J52" s="178"/>
      <c r="K52" s="11">
        <v>47</v>
      </c>
      <c r="L52" s="117">
        <v>7.7</v>
      </c>
      <c r="M52" s="52">
        <v>7.5</v>
      </c>
      <c r="N52" s="86">
        <v>7.8</v>
      </c>
      <c r="O52" s="52">
        <v>7.6</v>
      </c>
      <c r="P52" s="52">
        <v>7.6</v>
      </c>
      <c r="Q52" s="55">
        <v>7.7</v>
      </c>
      <c r="R52" s="117">
        <f t="shared" si="4"/>
        <v>7.9</v>
      </c>
      <c r="S52" s="86">
        <f t="shared" si="5"/>
        <v>7.4</v>
      </c>
      <c r="T52" s="86">
        <f t="shared" si="6"/>
        <v>7.6916666666666664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 t="s">
        <v>576</v>
      </c>
      <c r="F53" s="52" t="s">
        <v>576</v>
      </c>
      <c r="G53" s="52" t="s">
        <v>576</v>
      </c>
      <c r="H53" s="52" t="s">
        <v>576</v>
      </c>
      <c r="I53" s="53" t="s">
        <v>576</v>
      </c>
      <c r="J53" s="175"/>
      <c r="K53" s="11">
        <v>48</v>
      </c>
      <c r="L53" s="54" t="s">
        <v>576</v>
      </c>
      <c r="M53" s="52" t="s">
        <v>576</v>
      </c>
      <c r="N53" s="52" t="s">
        <v>576</v>
      </c>
      <c r="O53" s="52" t="s">
        <v>576</v>
      </c>
      <c r="P53" s="52" t="s">
        <v>576</v>
      </c>
      <c r="Q53" s="55" t="s">
        <v>576</v>
      </c>
      <c r="R53" s="54" t="s">
        <v>576</v>
      </c>
      <c r="S53" s="52" t="s">
        <v>576</v>
      </c>
      <c r="T53" s="52" t="s">
        <v>576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576</v>
      </c>
      <c r="E54" s="52" t="s">
        <v>576</v>
      </c>
      <c r="F54" s="52" t="s">
        <v>576</v>
      </c>
      <c r="G54" s="52" t="s">
        <v>576</v>
      </c>
      <c r="H54" s="52" t="s">
        <v>576</v>
      </c>
      <c r="I54" s="53" t="s">
        <v>576</v>
      </c>
      <c r="J54" s="175"/>
      <c r="K54" s="11">
        <v>49</v>
      </c>
      <c r="L54" s="54" t="s">
        <v>576</v>
      </c>
      <c r="M54" s="52" t="s">
        <v>576</v>
      </c>
      <c r="N54" s="52" t="s">
        <v>576</v>
      </c>
      <c r="O54" s="52" t="s">
        <v>576</v>
      </c>
      <c r="P54" s="52" t="s">
        <v>576</v>
      </c>
      <c r="Q54" s="55" t="s">
        <v>576</v>
      </c>
      <c r="R54" s="54" t="s">
        <v>576</v>
      </c>
      <c r="S54" s="52" t="s">
        <v>576</v>
      </c>
      <c r="T54" s="52" t="s">
        <v>576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60" t="s">
        <v>262</v>
      </c>
      <c r="R55" s="59" t="s">
        <v>262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78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43:W44"/>
    <mergeCell ref="A60:I60"/>
    <mergeCell ref="K60:U60"/>
    <mergeCell ref="W17:W19"/>
    <mergeCell ref="W38:W39"/>
    <mergeCell ref="W32:W33"/>
    <mergeCell ref="W45:W46"/>
    <mergeCell ref="W47:W48"/>
    <mergeCell ref="W34:W35"/>
    <mergeCell ref="W36:W37"/>
    <mergeCell ref="W40:W42"/>
    <mergeCell ref="W14:W16"/>
    <mergeCell ref="W21:W23"/>
    <mergeCell ref="W24:W27"/>
    <mergeCell ref="W28:W29"/>
    <mergeCell ref="W30:W31"/>
    <mergeCell ref="W1:W3"/>
    <mergeCell ref="A2:I2"/>
    <mergeCell ref="K2:U2"/>
    <mergeCell ref="W4:W10"/>
    <mergeCell ref="W11:W13"/>
  </mergeCells>
  <phoneticPr fontId="22"/>
  <conditionalFormatting sqref="W11">
    <cfRule type="expression" dxfId="379" priority="20" stopIfTrue="1">
      <formula>J9=1</formula>
    </cfRule>
  </conditionalFormatting>
  <conditionalFormatting sqref="W28:W39 W49:W50">
    <cfRule type="expression" dxfId="378" priority="23" stopIfTrue="1">
      <formula>$W$20=24</formula>
    </cfRule>
  </conditionalFormatting>
  <conditionalFormatting sqref="W40:W42">
    <cfRule type="expression" dxfId="377" priority="6" stopIfTrue="1">
      <formula>$W$20=23</formula>
    </cfRule>
  </conditionalFormatting>
  <conditionalFormatting sqref="W43:W44">
    <cfRule type="expression" dxfId="376" priority="5" stopIfTrue="1">
      <formula>$W$20=24</formula>
    </cfRule>
  </conditionalFormatting>
  <conditionalFormatting sqref="W45:W46">
    <cfRule type="expression" dxfId="375" priority="4" stopIfTrue="1">
      <formula>$W$20=25</formula>
    </cfRule>
  </conditionalFormatting>
  <conditionalFormatting sqref="W47">
    <cfRule type="expression" dxfId="374" priority="3" stopIfTrue="1">
      <formula>$W$20=27</formula>
    </cfRule>
  </conditionalFormatting>
  <conditionalFormatting sqref="W51:W52">
    <cfRule type="expression" dxfId="373" priority="24" stopIfTrue="1">
      <formula>$W$20=25</formula>
    </cfRule>
  </conditionalFormatting>
  <conditionalFormatting sqref="W53:W54">
    <cfRule type="expression" dxfId="372" priority="25" stopIfTrue="1">
      <formula>$W$20=26</formula>
    </cfRule>
  </conditionalFormatting>
  <conditionalFormatting sqref="W55">
    <cfRule type="expression" dxfId="371" priority="26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1">
    <tabColor rgb="FFCCFF66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223</v>
      </c>
      <c r="B1" s="24"/>
      <c r="C1" s="24"/>
      <c r="D1" s="24"/>
      <c r="G1" s="26"/>
      <c r="H1" s="26"/>
      <c r="I1" s="27">
        <v>70</v>
      </c>
      <c r="K1" s="23" t="str">
        <f>A1</f>
        <v>第１章基準項目／安塚区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209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樽田川地区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2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9.4</v>
      </c>
      <c r="E5" s="38">
        <v>15.2</v>
      </c>
      <c r="F5" s="38">
        <v>18.7</v>
      </c>
      <c r="G5" s="38">
        <v>20.5</v>
      </c>
      <c r="H5" s="38">
        <v>23.5</v>
      </c>
      <c r="I5" s="39">
        <v>24.9</v>
      </c>
      <c r="J5" s="174"/>
      <c r="K5" s="8" t="s">
        <v>115</v>
      </c>
      <c r="L5" s="40">
        <v>22</v>
      </c>
      <c r="M5" s="38">
        <v>17.2</v>
      </c>
      <c r="N5" s="38">
        <v>13.6</v>
      </c>
      <c r="O5" s="38">
        <v>6.9</v>
      </c>
      <c r="P5" s="38">
        <v>6.4</v>
      </c>
      <c r="Q5" s="41">
        <v>5.7</v>
      </c>
      <c r="R5" s="40">
        <f>MAX(D5:I5,L5:Q5)</f>
        <v>24.9</v>
      </c>
      <c r="S5" s="38">
        <f>MIN(D5:I5,L5:Q5)</f>
        <v>5.7</v>
      </c>
      <c r="T5" s="38">
        <f>AVERAGE(D5:I5,L5:Q5)</f>
        <v>15.33333333333333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2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2</v>
      </c>
      <c r="S6" s="45">
        <f>MIN(D6:I6,L6:Q6)</f>
        <v>0</v>
      </c>
      <c r="T6" s="108">
        <f>AVERAGE(D6:I6,L6:Q6)</f>
        <v>0.16666666666666666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468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469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470</v>
      </c>
      <c r="E10" s="58"/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470</v>
      </c>
      <c r="E11" s="45"/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470</v>
      </c>
      <c r="E12" s="52"/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471</v>
      </c>
      <c r="E13" s="52"/>
      <c r="F13" s="52"/>
      <c r="G13" s="52"/>
      <c r="H13" s="52" t="s">
        <v>471</v>
      </c>
      <c r="I13" s="53"/>
      <c r="J13" s="176"/>
      <c r="K13" s="11">
        <v>8</v>
      </c>
      <c r="L13" s="54" t="s">
        <v>471</v>
      </c>
      <c r="M13" s="52"/>
      <c r="N13" s="52"/>
      <c r="O13" s="52" t="s">
        <v>471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/>
      <c r="H15" s="58" t="s">
        <v>245</v>
      </c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0.2</v>
      </c>
      <c r="E16" s="45"/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45"/>
      <c r="Q16" s="48"/>
      <c r="R16" s="47">
        <f>MAX(D16:I16,L16:Q16)</f>
        <v>0.2</v>
      </c>
      <c r="S16" s="45">
        <f>MIN(D16:I16,L16:Q16)</f>
        <v>0.2</v>
      </c>
      <c r="T16" s="87">
        <f>AVERAGE(D16:I16,L16:Q16)</f>
        <v>0.2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472</v>
      </c>
      <c r="E17" s="52"/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52"/>
      <c r="Q17" s="55"/>
      <c r="R17" s="54" t="s">
        <v>251</v>
      </c>
      <c r="S17" s="52" t="s">
        <v>251</v>
      </c>
      <c r="T17" s="52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473</v>
      </c>
      <c r="E18" s="52"/>
      <c r="F18" s="52"/>
      <c r="G18" s="52"/>
      <c r="H18" s="52"/>
      <c r="I18" s="53"/>
      <c r="J18" s="178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80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474</v>
      </c>
      <c r="E20" s="58"/>
      <c r="F20" s="58"/>
      <c r="G20" s="58"/>
      <c r="H20" s="58"/>
      <c r="I20" s="36"/>
      <c r="J20" s="176"/>
      <c r="K20" s="8">
        <v>15</v>
      </c>
      <c r="L20" s="59"/>
      <c r="M20" s="58"/>
      <c r="N20" s="58"/>
      <c r="O20" s="58"/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1</v>
      </c>
      <c r="W20" s="27">
        <v>22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475</v>
      </c>
      <c r="E21" s="45"/>
      <c r="F21" s="45"/>
      <c r="G21" s="45"/>
      <c r="H21" s="45"/>
      <c r="I21" s="46"/>
      <c r="J21" s="176"/>
      <c r="K21" s="10">
        <v>16</v>
      </c>
      <c r="L21" s="47"/>
      <c r="M21" s="45"/>
      <c r="N21" s="45"/>
      <c r="O21" s="45"/>
      <c r="P21" s="45"/>
      <c r="Q21" s="48"/>
      <c r="R21" s="47" t="s">
        <v>244</v>
      </c>
      <c r="S21" s="45" t="s">
        <v>244</v>
      </c>
      <c r="T21" s="45" t="s">
        <v>244</v>
      </c>
      <c r="U21" s="46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471</v>
      </c>
      <c r="E22" s="52"/>
      <c r="F22" s="52"/>
      <c r="G22" s="52"/>
      <c r="H22" s="52"/>
      <c r="I22" s="53"/>
      <c r="J22" s="176"/>
      <c r="K22" s="11">
        <v>17</v>
      </c>
      <c r="L22" s="54"/>
      <c r="M22" s="52"/>
      <c r="N22" s="52"/>
      <c r="O22" s="52"/>
      <c r="P22" s="52"/>
      <c r="Q22" s="55"/>
      <c r="R22" s="54" t="s">
        <v>253</v>
      </c>
      <c r="S22" s="52" t="s">
        <v>253</v>
      </c>
      <c r="T22" s="52" t="s">
        <v>253</v>
      </c>
      <c r="U22" s="53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196</v>
      </c>
      <c r="D23" s="51" t="s">
        <v>470</v>
      </c>
      <c r="E23" s="52"/>
      <c r="F23" s="52"/>
      <c r="G23" s="52"/>
      <c r="H23" s="52"/>
      <c r="I23" s="53"/>
      <c r="J23" s="176"/>
      <c r="K23" s="11">
        <v>18</v>
      </c>
      <c r="L23" s="54"/>
      <c r="M23" s="52"/>
      <c r="N23" s="52"/>
      <c r="O23" s="52"/>
      <c r="P23" s="52"/>
      <c r="Q23" s="55"/>
      <c r="R23" s="54" t="s">
        <v>245</v>
      </c>
      <c r="S23" s="52" t="s">
        <v>245</v>
      </c>
      <c r="T23" s="52" t="s">
        <v>245</v>
      </c>
      <c r="U23" s="53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470</v>
      </c>
      <c r="E24" s="52"/>
      <c r="F24" s="52"/>
      <c r="G24" s="52"/>
      <c r="H24" s="52"/>
      <c r="I24" s="53"/>
      <c r="J24" s="176"/>
      <c r="K24" s="11">
        <v>19</v>
      </c>
      <c r="L24" s="54"/>
      <c r="M24" s="52"/>
      <c r="N24" s="52"/>
      <c r="O24" s="52"/>
      <c r="P24" s="52"/>
      <c r="Q24" s="55"/>
      <c r="R24" s="54" t="s">
        <v>245</v>
      </c>
      <c r="S24" s="52" t="s">
        <v>245</v>
      </c>
      <c r="T24" s="52" t="s">
        <v>245</v>
      </c>
      <c r="U24" s="53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470</v>
      </c>
      <c r="E25" s="58"/>
      <c r="F25" s="58"/>
      <c r="G25" s="58"/>
      <c r="H25" s="58"/>
      <c r="I25" s="36"/>
      <c r="J25" s="176"/>
      <c r="K25" s="8">
        <v>20</v>
      </c>
      <c r="L25" s="59"/>
      <c r="M25" s="58"/>
      <c r="N25" s="58"/>
      <c r="O25" s="58"/>
      <c r="P25" s="58"/>
      <c r="Q25" s="60"/>
      <c r="R25" s="59" t="s">
        <v>245</v>
      </c>
      <c r="S25" s="58" t="s">
        <v>245</v>
      </c>
      <c r="T25" s="58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>
        <v>0.09</v>
      </c>
      <c r="E26" s="45"/>
      <c r="F26" s="45"/>
      <c r="G26" s="45"/>
      <c r="H26" s="45" t="s">
        <v>258</v>
      </c>
      <c r="I26" s="46"/>
      <c r="J26" s="179"/>
      <c r="K26" s="10">
        <v>21</v>
      </c>
      <c r="L26" s="47">
        <v>0.17</v>
      </c>
      <c r="M26" s="45"/>
      <c r="N26" s="45"/>
      <c r="O26" s="45" t="s">
        <v>258</v>
      </c>
      <c r="P26" s="45"/>
      <c r="Q26" s="48"/>
      <c r="R26" s="47">
        <f>MAX(D26:I26,L26:Q26)</f>
        <v>0.17</v>
      </c>
      <c r="S26" s="45" t="s">
        <v>258</v>
      </c>
      <c r="T26" s="88">
        <f>SUM(D26:I26,L26:Q26)/U26</f>
        <v>6.5000000000000002E-2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/>
      <c r="H27" s="52" t="s">
        <v>253</v>
      </c>
      <c r="I27" s="53"/>
      <c r="J27" s="176"/>
      <c r="K27" s="11">
        <v>22</v>
      </c>
      <c r="L27" s="54" t="s">
        <v>253</v>
      </c>
      <c r="M27" s="52"/>
      <c r="N27" s="52"/>
      <c r="O27" s="52" t="s">
        <v>253</v>
      </c>
      <c r="P27" s="52"/>
      <c r="Q27" s="55"/>
      <c r="R27" s="54" t="s">
        <v>253</v>
      </c>
      <c r="S27" s="52" t="s">
        <v>253</v>
      </c>
      <c r="T27" s="52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1.0999999999999999E-2</v>
      </c>
      <c r="E28" s="52"/>
      <c r="F28" s="52"/>
      <c r="G28" s="109"/>
      <c r="H28" s="52">
        <v>0.02</v>
      </c>
      <c r="I28" s="53"/>
      <c r="J28" s="176"/>
      <c r="K28" s="11">
        <v>23</v>
      </c>
      <c r="L28" s="54">
        <v>1.9E-2</v>
      </c>
      <c r="M28" s="52"/>
      <c r="N28" s="52"/>
      <c r="O28" s="52">
        <v>7.0000000000000001E-3</v>
      </c>
      <c r="P28" s="52"/>
      <c r="Q28" s="55"/>
      <c r="R28" s="120">
        <f>MAX(D28:I28,L28:Q28)</f>
        <v>0.02</v>
      </c>
      <c r="S28" s="109">
        <f>MIN(D28:I28,L28:Q28)</f>
        <v>7.0000000000000001E-3</v>
      </c>
      <c r="T28" s="98">
        <f>AVERAGE(D28:I28,L28:Q28)</f>
        <v>1.4250000000000001E-2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>
        <v>8.0000000000000002E-3</v>
      </c>
      <c r="E29" s="52"/>
      <c r="F29" s="52"/>
      <c r="G29" s="52"/>
      <c r="H29" s="52" t="s">
        <v>259</v>
      </c>
      <c r="I29" s="53"/>
      <c r="J29" s="176"/>
      <c r="K29" s="11">
        <v>24</v>
      </c>
      <c r="L29" s="54" t="s">
        <v>259</v>
      </c>
      <c r="M29" s="52"/>
      <c r="N29" s="52"/>
      <c r="O29" s="52" t="s">
        <v>259</v>
      </c>
      <c r="P29" s="52"/>
      <c r="Q29" s="55"/>
      <c r="R29" s="120">
        <f>MAX(D29:I29,L29:Q29)</f>
        <v>8.0000000000000002E-3</v>
      </c>
      <c r="S29" s="109" t="s">
        <v>259</v>
      </c>
      <c r="T29" s="98">
        <f>SUM(D29:I29,L29:Q29)/U29</f>
        <v>2E-3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3.0000000000000001E-3</v>
      </c>
      <c r="E30" s="58"/>
      <c r="F30" s="58"/>
      <c r="G30" s="58"/>
      <c r="H30" s="58">
        <v>1E-3</v>
      </c>
      <c r="I30" s="36"/>
      <c r="J30" s="176"/>
      <c r="K30" s="8">
        <v>25</v>
      </c>
      <c r="L30" s="59" t="s">
        <v>245</v>
      </c>
      <c r="M30" s="58"/>
      <c r="N30" s="58"/>
      <c r="O30" s="58">
        <v>2E-3</v>
      </c>
      <c r="P30" s="58"/>
      <c r="Q30" s="60"/>
      <c r="R30" s="59">
        <f>MAX(D30:I30,L30:Q30)</f>
        <v>3.0000000000000001E-3</v>
      </c>
      <c r="S30" s="58">
        <f>MIN(D30:I30,L30:Q30)</f>
        <v>1E-3</v>
      </c>
      <c r="T30" s="84">
        <f>AVERAGE(D30:I30,L30:Q30)</f>
        <v>2E-3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/>
      <c r="H31" s="45" t="s">
        <v>245</v>
      </c>
      <c r="I31" s="46"/>
      <c r="J31" s="176"/>
      <c r="K31" s="10">
        <v>26</v>
      </c>
      <c r="L31" s="47" t="s">
        <v>245</v>
      </c>
      <c r="M31" s="45"/>
      <c r="N31" s="45"/>
      <c r="O31" s="45" t="s">
        <v>245</v>
      </c>
      <c r="P31" s="45"/>
      <c r="Q31" s="48"/>
      <c r="R31" s="47" t="s">
        <v>245</v>
      </c>
      <c r="S31" s="45" t="s">
        <v>245</v>
      </c>
      <c r="T31" s="45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151">
        <v>2.1999999999999999E-2</v>
      </c>
      <c r="E32" s="52"/>
      <c r="F32" s="52"/>
      <c r="G32" s="52"/>
      <c r="H32" s="52">
        <v>2.7E-2</v>
      </c>
      <c r="I32" s="53"/>
      <c r="J32" s="176"/>
      <c r="K32" s="11">
        <v>27</v>
      </c>
      <c r="L32" s="54">
        <v>2.4E-2</v>
      </c>
      <c r="M32" s="52"/>
      <c r="N32" s="52"/>
      <c r="O32" s="52">
        <v>1.4999999999999999E-2</v>
      </c>
      <c r="P32" s="52"/>
      <c r="Q32" s="55"/>
      <c r="R32" s="120">
        <f>MAX(D32:I32,L32:Q32)</f>
        <v>2.7E-2</v>
      </c>
      <c r="S32" s="109">
        <f>MIN(D32:I32,L32:Q32)</f>
        <v>1.4999999999999999E-2</v>
      </c>
      <c r="T32" s="109">
        <f>AVERAGE(D32:I32,L32:Q32)</f>
        <v>2.2000000000000002E-2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151">
        <v>8.9999999999999993E-3</v>
      </c>
      <c r="E33" s="52"/>
      <c r="F33" s="52"/>
      <c r="G33" s="52"/>
      <c r="H33" s="52">
        <v>1.4E-2</v>
      </c>
      <c r="I33" s="53"/>
      <c r="J33" s="179"/>
      <c r="K33" s="11">
        <v>28</v>
      </c>
      <c r="L33" s="54">
        <v>1.6E-2</v>
      </c>
      <c r="M33" s="52"/>
      <c r="N33" s="52"/>
      <c r="O33" s="109">
        <v>6.0000000000000001E-3</v>
      </c>
      <c r="P33" s="52"/>
      <c r="Q33" s="55"/>
      <c r="R33" s="120">
        <f>MAX(D33:I33,L33:Q33)</f>
        <v>1.6E-2</v>
      </c>
      <c r="S33" s="109">
        <f>MIN(D33:I33,L33:Q33)</f>
        <v>6.0000000000000001E-3</v>
      </c>
      <c r="T33" s="109">
        <f>AVERAGE(D33:I33,L33:Q33)</f>
        <v>1.125E-2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8.0000000000000002E-3</v>
      </c>
      <c r="E34" s="52"/>
      <c r="F34" s="52"/>
      <c r="G34" s="52"/>
      <c r="H34" s="52">
        <v>6.0000000000000001E-3</v>
      </c>
      <c r="I34" s="53"/>
      <c r="J34" s="176"/>
      <c r="K34" s="11">
        <v>29</v>
      </c>
      <c r="L34" s="54">
        <v>5.0000000000000001E-3</v>
      </c>
      <c r="M34" s="52"/>
      <c r="N34" s="52"/>
      <c r="O34" s="52">
        <v>6.0000000000000001E-3</v>
      </c>
      <c r="P34" s="52"/>
      <c r="Q34" s="55"/>
      <c r="R34" s="120">
        <f>MAX(D34:I34,L34:Q34)</f>
        <v>8.0000000000000002E-3</v>
      </c>
      <c r="S34" s="109">
        <f>MIN(D34:I34,L34:Q34)</f>
        <v>5.0000000000000001E-3</v>
      </c>
      <c r="T34" s="109">
        <f>AVERAGE(D34:I34,L34:Q34)</f>
        <v>6.2500000000000003E-3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/>
      <c r="H35" s="58" t="s">
        <v>245</v>
      </c>
      <c r="I35" s="36"/>
      <c r="J35" s="176"/>
      <c r="K35" s="8">
        <v>30</v>
      </c>
      <c r="L35" s="59" t="s">
        <v>245</v>
      </c>
      <c r="M35" s="58"/>
      <c r="N35" s="58"/>
      <c r="O35" s="58" t="s">
        <v>245</v>
      </c>
      <c r="P35" s="58"/>
      <c r="Q35" s="60"/>
      <c r="R35" s="59" t="s">
        <v>245</v>
      </c>
      <c r="S35" s="58" t="s">
        <v>245</v>
      </c>
      <c r="T35" s="58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/>
      <c r="H36" s="45" t="s">
        <v>260</v>
      </c>
      <c r="I36" s="46"/>
      <c r="J36" s="176"/>
      <c r="K36" s="10">
        <v>31</v>
      </c>
      <c r="L36" s="47" t="s">
        <v>260</v>
      </c>
      <c r="M36" s="45"/>
      <c r="N36" s="45"/>
      <c r="O36" s="45" t="s">
        <v>260</v>
      </c>
      <c r="P36" s="45"/>
      <c r="Q36" s="48"/>
      <c r="R36" s="47" t="s">
        <v>260</v>
      </c>
      <c r="S36" s="45" t="s">
        <v>260</v>
      </c>
      <c r="T36" s="45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476</v>
      </c>
      <c r="E37" s="52"/>
      <c r="F37" s="52"/>
      <c r="G37" s="52"/>
      <c r="H37" s="52"/>
      <c r="I37" s="53"/>
      <c r="J37" s="179"/>
      <c r="K37" s="11">
        <v>32</v>
      </c>
      <c r="L37" s="54"/>
      <c r="M37" s="52"/>
      <c r="N37" s="52"/>
      <c r="O37" s="52"/>
      <c r="P37" s="52"/>
      <c r="Q37" s="55"/>
      <c r="R37" s="54" t="s">
        <v>254</v>
      </c>
      <c r="S37" s="52" t="s">
        <v>254</v>
      </c>
      <c r="T37" s="52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477</v>
      </c>
      <c r="E38" s="52"/>
      <c r="F38" s="52"/>
      <c r="G38" s="52"/>
      <c r="H38" s="52" t="s">
        <v>477</v>
      </c>
      <c r="I38" s="53"/>
      <c r="J38" s="179"/>
      <c r="K38" s="11">
        <v>33</v>
      </c>
      <c r="L38" s="54" t="s">
        <v>477</v>
      </c>
      <c r="M38" s="52"/>
      <c r="N38" s="52"/>
      <c r="O38" s="52" t="s">
        <v>477</v>
      </c>
      <c r="P38" s="52"/>
      <c r="Q38" s="55"/>
      <c r="R38" s="54" t="s">
        <v>255</v>
      </c>
      <c r="S38" s="52" t="s">
        <v>255</v>
      </c>
      <c r="T38" s="52" t="s">
        <v>255</v>
      </c>
      <c r="U38" s="53">
        <f t="shared" si="0"/>
        <v>4</v>
      </c>
      <c r="W38" s="337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>
        <v>0.04</v>
      </c>
      <c r="E39" s="52"/>
      <c r="F39" s="52"/>
      <c r="G39" s="52"/>
      <c r="H39" s="185" t="s">
        <v>261</v>
      </c>
      <c r="I39" s="206"/>
      <c r="J39" s="253"/>
      <c r="K39" s="243">
        <v>34</v>
      </c>
      <c r="L39" s="212" t="s">
        <v>261</v>
      </c>
      <c r="M39" s="185"/>
      <c r="N39" s="185"/>
      <c r="O39" s="185" t="s">
        <v>261</v>
      </c>
      <c r="P39" s="185"/>
      <c r="Q39" s="211"/>
      <c r="R39" s="212">
        <f>MAX(D39:I39,L39:Q39)</f>
        <v>0.04</v>
      </c>
      <c r="S39" s="185" t="s">
        <v>261</v>
      </c>
      <c r="T39" s="185" t="s">
        <v>261</v>
      </c>
      <c r="U39" s="206">
        <f t="shared" si="0"/>
        <v>4</v>
      </c>
      <c r="W39" s="328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476</v>
      </c>
      <c r="E40" s="58"/>
      <c r="F40" s="58"/>
      <c r="G40" s="58"/>
      <c r="H40" s="199"/>
      <c r="I40" s="204"/>
      <c r="J40" s="253"/>
      <c r="K40" s="246">
        <v>35</v>
      </c>
      <c r="L40" s="214"/>
      <c r="M40" s="199"/>
      <c r="N40" s="199"/>
      <c r="O40" s="199"/>
      <c r="P40" s="199"/>
      <c r="Q40" s="213"/>
      <c r="R40" s="214" t="s">
        <v>254</v>
      </c>
      <c r="S40" s="199" t="s">
        <v>254</v>
      </c>
      <c r="T40" s="199" t="s">
        <v>254</v>
      </c>
      <c r="U40" s="204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6</v>
      </c>
      <c r="E41" s="45"/>
      <c r="F41" s="45"/>
      <c r="G41" s="45"/>
      <c r="H41" s="196">
        <v>6</v>
      </c>
      <c r="I41" s="205"/>
      <c r="J41" s="247"/>
      <c r="K41" s="248">
        <v>36</v>
      </c>
      <c r="L41" s="210">
        <v>6</v>
      </c>
      <c r="M41" s="196"/>
      <c r="N41" s="196"/>
      <c r="O41" s="196">
        <v>7</v>
      </c>
      <c r="P41" s="196"/>
      <c r="Q41" s="209"/>
      <c r="R41" s="223">
        <f>MAX(D41:I41,L41:Q41)</f>
        <v>7</v>
      </c>
      <c r="S41" s="224">
        <f>MIN(D41:I41,L41:Q41)</f>
        <v>6</v>
      </c>
      <c r="T41" s="224">
        <f>AVERAGE(D41:I41,L41:Q41)</f>
        <v>6.25</v>
      </c>
      <c r="U41" s="205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474</v>
      </c>
      <c r="E42" s="52"/>
      <c r="F42" s="52"/>
      <c r="G42" s="52"/>
      <c r="H42" s="185"/>
      <c r="I42" s="206"/>
      <c r="J42" s="244"/>
      <c r="K42" s="243">
        <v>37</v>
      </c>
      <c r="L42" s="212"/>
      <c r="M42" s="185"/>
      <c r="N42" s="185"/>
      <c r="O42" s="185"/>
      <c r="P42" s="185"/>
      <c r="Q42" s="211"/>
      <c r="R42" s="212" t="s">
        <v>250</v>
      </c>
      <c r="S42" s="185" t="s">
        <v>250</v>
      </c>
      <c r="T42" s="185" t="s">
        <v>250</v>
      </c>
      <c r="U42" s="206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51">
        <v>7.3</v>
      </c>
      <c r="E43" s="52">
        <v>3.3</v>
      </c>
      <c r="F43" s="52">
        <v>5.3</v>
      </c>
      <c r="G43" s="52">
        <v>4.5999999999999996</v>
      </c>
      <c r="H43" s="185">
        <v>5.0999999999999996</v>
      </c>
      <c r="I43" s="206">
        <v>8.6999999999999993</v>
      </c>
      <c r="J43" s="247"/>
      <c r="K43" s="243">
        <v>38</v>
      </c>
      <c r="L43" s="212">
        <v>5</v>
      </c>
      <c r="M43" s="185">
        <v>4.0999999999999996</v>
      </c>
      <c r="N43" s="185">
        <v>3.9</v>
      </c>
      <c r="O43" s="185">
        <v>5.9</v>
      </c>
      <c r="P43" s="185">
        <v>6.4</v>
      </c>
      <c r="Q43" s="226">
        <v>7.8</v>
      </c>
      <c r="R43" s="227">
        <f>MAX(D43:I43,L43:Q43)</f>
        <v>8.6999999999999993</v>
      </c>
      <c r="S43" s="225">
        <f>MIN(D43:I43,L43:Q43)</f>
        <v>3.3</v>
      </c>
      <c r="T43" s="225">
        <f>AVERAGE(D43:I43,L43:Q43)</f>
        <v>5.6166666666666663</v>
      </c>
      <c r="U43" s="206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7</v>
      </c>
      <c r="E44" s="52"/>
      <c r="F44" s="52"/>
      <c r="G44" s="52"/>
      <c r="H44" s="185">
        <v>5</v>
      </c>
      <c r="I44" s="206"/>
      <c r="J44" s="247"/>
      <c r="K44" s="243">
        <v>39</v>
      </c>
      <c r="L44" s="212">
        <v>7</v>
      </c>
      <c r="M44" s="185"/>
      <c r="N44" s="185"/>
      <c r="O44" s="185">
        <v>13</v>
      </c>
      <c r="P44" s="185"/>
      <c r="Q44" s="211"/>
      <c r="R44" s="223">
        <f t="shared" ref="R44:R45" si="1">MAX(D44:I44,L44:Q44)</f>
        <v>13</v>
      </c>
      <c r="S44" s="224">
        <f t="shared" ref="S44:S45" si="2">MIN(D44:I44,L44:Q44)</f>
        <v>5</v>
      </c>
      <c r="T44" s="224">
        <f t="shared" ref="T44:T45" si="3">AVERAGE(D44:I44,L44:Q44)</f>
        <v>8</v>
      </c>
      <c r="U44" s="206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36</v>
      </c>
      <c r="E45" s="58"/>
      <c r="F45" s="58"/>
      <c r="G45" s="58"/>
      <c r="H45" s="199">
        <v>38</v>
      </c>
      <c r="I45" s="204"/>
      <c r="J45" s="250"/>
      <c r="K45" s="246">
        <v>40</v>
      </c>
      <c r="L45" s="214">
        <v>36</v>
      </c>
      <c r="M45" s="199"/>
      <c r="N45" s="199"/>
      <c r="O45" s="199">
        <v>50</v>
      </c>
      <c r="P45" s="199"/>
      <c r="Q45" s="213"/>
      <c r="R45" s="228">
        <f t="shared" si="1"/>
        <v>50</v>
      </c>
      <c r="S45" s="202">
        <f t="shared" si="2"/>
        <v>36</v>
      </c>
      <c r="T45" s="202">
        <f t="shared" si="3"/>
        <v>40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477</v>
      </c>
      <c r="E46" s="45"/>
      <c r="F46" s="45"/>
      <c r="G46" s="45"/>
      <c r="H46" s="196"/>
      <c r="I46" s="205"/>
      <c r="J46" s="253"/>
      <c r="K46" s="248">
        <v>41</v>
      </c>
      <c r="L46" s="210"/>
      <c r="M46" s="196"/>
      <c r="N46" s="196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205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/>
      <c r="H47" s="185" t="s">
        <v>247</v>
      </c>
      <c r="I47" s="206"/>
      <c r="J47" s="242"/>
      <c r="K47" s="243">
        <v>42</v>
      </c>
      <c r="L47" s="212" t="s">
        <v>247</v>
      </c>
      <c r="M47" s="185"/>
      <c r="N47" s="185"/>
      <c r="O47" s="185" t="s">
        <v>247</v>
      </c>
      <c r="P47" s="185"/>
      <c r="Q47" s="211"/>
      <c r="R47" s="212" t="s">
        <v>247</v>
      </c>
      <c r="S47" s="185" t="s">
        <v>247</v>
      </c>
      <c r="T47" s="185" t="s">
        <v>247</v>
      </c>
      <c r="U47" s="206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/>
      <c r="H48" s="185" t="s">
        <v>247</v>
      </c>
      <c r="I48" s="206"/>
      <c r="J48" s="242"/>
      <c r="K48" s="243">
        <v>43</v>
      </c>
      <c r="L48" s="212" t="s">
        <v>247</v>
      </c>
      <c r="M48" s="185"/>
      <c r="N48" s="185"/>
      <c r="O48" s="185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206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471</v>
      </c>
      <c r="E49" s="52"/>
      <c r="F49" s="52"/>
      <c r="G49" s="52"/>
      <c r="H49" s="185"/>
      <c r="I49" s="206"/>
      <c r="J49" s="244"/>
      <c r="K49" s="243">
        <v>44</v>
      </c>
      <c r="L49" s="212"/>
      <c r="M49" s="185"/>
      <c r="N49" s="185"/>
      <c r="O49" s="185"/>
      <c r="P49" s="185"/>
      <c r="Q49" s="211"/>
      <c r="R49" s="212" t="s">
        <v>253</v>
      </c>
      <c r="S49" s="185" t="s">
        <v>253</v>
      </c>
      <c r="T49" s="185" t="s">
        <v>253</v>
      </c>
      <c r="U49" s="206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478</v>
      </c>
      <c r="E50" s="58"/>
      <c r="F50" s="58"/>
      <c r="G50" s="58"/>
      <c r="H50" s="199"/>
      <c r="I50" s="204"/>
      <c r="J50" s="245"/>
      <c r="K50" s="246">
        <v>45</v>
      </c>
      <c r="L50" s="214"/>
      <c r="M50" s="199"/>
      <c r="N50" s="199"/>
      <c r="O50" s="199"/>
      <c r="P50" s="199"/>
      <c r="Q50" s="213"/>
      <c r="R50" s="214" t="s">
        <v>256</v>
      </c>
      <c r="S50" s="199" t="s">
        <v>256</v>
      </c>
      <c r="T50" s="199" t="s">
        <v>256</v>
      </c>
      <c r="U50" s="204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0.4</v>
      </c>
      <c r="E51" s="45">
        <v>0.3</v>
      </c>
      <c r="F51" s="45">
        <v>0.6</v>
      </c>
      <c r="G51" s="45">
        <v>0.9</v>
      </c>
      <c r="H51" s="201">
        <v>0.9</v>
      </c>
      <c r="I51" s="205">
        <v>1.1000000000000001</v>
      </c>
      <c r="J51" s="247"/>
      <c r="K51" s="248">
        <v>46</v>
      </c>
      <c r="L51" s="210">
        <v>1.3</v>
      </c>
      <c r="M51" s="196">
        <v>0.5</v>
      </c>
      <c r="N51" s="196">
        <v>0.4</v>
      </c>
      <c r="O51" s="196">
        <v>0.5</v>
      </c>
      <c r="P51" s="196">
        <v>0.5</v>
      </c>
      <c r="Q51" s="209">
        <v>0.6</v>
      </c>
      <c r="R51" s="227">
        <f>MAX(D51:I51,L51:Q51)</f>
        <v>1.3</v>
      </c>
      <c r="S51" s="225">
        <f>MIN(D51:I51,L51:Q51)</f>
        <v>0.3</v>
      </c>
      <c r="T51" s="225">
        <f>AVERAGE(D51:I51,L51:Q51)</f>
        <v>0.66666666666666663</v>
      </c>
      <c r="U51" s="205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143">
        <v>7.3</v>
      </c>
      <c r="E52" s="52">
        <v>7.6</v>
      </c>
      <c r="F52" s="52">
        <v>7.4</v>
      </c>
      <c r="G52" s="52">
        <v>7.2</v>
      </c>
      <c r="H52" s="185">
        <v>7.2</v>
      </c>
      <c r="I52" s="206">
        <v>7.6</v>
      </c>
      <c r="J52" s="247"/>
      <c r="K52" s="243">
        <v>47</v>
      </c>
      <c r="L52" s="212">
        <v>7.1</v>
      </c>
      <c r="M52" s="185">
        <v>7.4</v>
      </c>
      <c r="N52" s="185">
        <v>7.2</v>
      </c>
      <c r="O52" s="185">
        <v>7.5</v>
      </c>
      <c r="P52" s="185">
        <v>7.5</v>
      </c>
      <c r="Q52" s="226">
        <v>7.4</v>
      </c>
      <c r="R52" s="227">
        <f t="shared" ref="R52" si="4">MAX(D52:I52,L52:Q52)</f>
        <v>7.6</v>
      </c>
      <c r="S52" s="225">
        <f t="shared" ref="S52" si="5">MIN(D52:I52,L52:Q52)</f>
        <v>7.1</v>
      </c>
      <c r="T52" s="225">
        <f>AVERAGE(D52:I52,L52:Q52)</f>
        <v>7.3666666666666671</v>
      </c>
      <c r="U52" s="206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317</v>
      </c>
      <c r="E53" s="52" t="s">
        <v>317</v>
      </c>
      <c r="F53" s="52" t="s">
        <v>317</v>
      </c>
      <c r="G53" s="52" t="s">
        <v>317</v>
      </c>
      <c r="H53" s="185" t="s">
        <v>317</v>
      </c>
      <c r="I53" s="206" t="s">
        <v>317</v>
      </c>
      <c r="J53" s="249"/>
      <c r="K53" s="243">
        <v>48</v>
      </c>
      <c r="L53" s="212" t="s">
        <v>317</v>
      </c>
      <c r="M53" s="185" t="s">
        <v>317</v>
      </c>
      <c r="N53" s="185" t="s">
        <v>317</v>
      </c>
      <c r="O53" s="185" t="s">
        <v>317</v>
      </c>
      <c r="P53" s="185" t="s">
        <v>317</v>
      </c>
      <c r="Q53" s="211" t="s">
        <v>317</v>
      </c>
      <c r="R53" s="212" t="s">
        <v>350</v>
      </c>
      <c r="S53" s="185" t="s">
        <v>350</v>
      </c>
      <c r="T53" s="185" t="s">
        <v>350</v>
      </c>
      <c r="U53" s="206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317</v>
      </c>
      <c r="E54" s="52" t="s">
        <v>317</v>
      </c>
      <c r="F54" s="52" t="s">
        <v>317</v>
      </c>
      <c r="G54" s="52" t="s">
        <v>317</v>
      </c>
      <c r="H54" s="52" t="s">
        <v>317</v>
      </c>
      <c r="I54" s="53" t="s">
        <v>317</v>
      </c>
      <c r="J54" s="175"/>
      <c r="K54" s="11">
        <v>49</v>
      </c>
      <c r="L54" s="54" t="s">
        <v>317</v>
      </c>
      <c r="M54" s="52" t="s">
        <v>317</v>
      </c>
      <c r="N54" s="52" t="s">
        <v>317</v>
      </c>
      <c r="O54" s="52" t="s">
        <v>317</v>
      </c>
      <c r="P54" s="52" t="s">
        <v>317</v>
      </c>
      <c r="Q54" s="55" t="s">
        <v>317</v>
      </c>
      <c r="R54" s="54" t="s">
        <v>350</v>
      </c>
      <c r="S54" s="52" t="s">
        <v>350</v>
      </c>
      <c r="T54" s="52" t="s">
        <v>350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>
        <v>1</v>
      </c>
      <c r="H55" s="58" t="s">
        <v>262</v>
      </c>
      <c r="I55" s="36" t="s">
        <v>262</v>
      </c>
      <c r="J55" s="174"/>
      <c r="K55" s="8">
        <v>50</v>
      </c>
      <c r="L55" s="59">
        <v>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60" t="s">
        <v>262</v>
      </c>
      <c r="R55" s="59">
        <f>MAX(D55:I55,L55:Q55)</f>
        <v>2</v>
      </c>
      <c r="S55" s="58" t="s">
        <v>262</v>
      </c>
      <c r="T55" s="58">
        <v>1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78"/>
      <c r="K57" s="19" t="s">
        <v>115</v>
      </c>
      <c r="L57" s="231"/>
      <c r="M57" s="229"/>
      <c r="N57" s="229"/>
      <c r="O57" s="229"/>
      <c r="P57" s="229"/>
      <c r="Q57" s="230"/>
      <c r="R57" s="231"/>
      <c r="S57" s="229"/>
      <c r="T57" s="229"/>
      <c r="U57" s="23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1:W3"/>
    <mergeCell ref="A2:I2"/>
    <mergeCell ref="K2:U2"/>
    <mergeCell ref="W4:W10"/>
    <mergeCell ref="W11:W13"/>
    <mergeCell ref="A60:I60"/>
    <mergeCell ref="K60:U60"/>
    <mergeCell ref="W17:W19"/>
    <mergeCell ref="W38:W39"/>
    <mergeCell ref="W14:W16"/>
    <mergeCell ref="W21:W23"/>
    <mergeCell ref="W24:W27"/>
    <mergeCell ref="W28:W29"/>
    <mergeCell ref="W30:W31"/>
    <mergeCell ref="W32:W33"/>
    <mergeCell ref="W45:W46"/>
    <mergeCell ref="W47:W48"/>
    <mergeCell ref="W34:W35"/>
    <mergeCell ref="W36:W37"/>
    <mergeCell ref="W40:W42"/>
    <mergeCell ref="W43:W44"/>
  </mergeCells>
  <phoneticPr fontId="22"/>
  <conditionalFormatting sqref="W11">
    <cfRule type="expression" dxfId="370" priority="20" stopIfTrue="1">
      <formula>J9=1</formula>
    </cfRule>
  </conditionalFormatting>
  <conditionalFormatting sqref="W28:W39 W49:W50">
    <cfRule type="expression" dxfId="369" priority="23" stopIfTrue="1">
      <formula>$W$20=24</formula>
    </cfRule>
  </conditionalFormatting>
  <conditionalFormatting sqref="W40:W42">
    <cfRule type="expression" dxfId="368" priority="6" stopIfTrue="1">
      <formula>$W$20=23</formula>
    </cfRule>
  </conditionalFormatting>
  <conditionalFormatting sqref="W43:W44">
    <cfRule type="expression" dxfId="367" priority="5" stopIfTrue="1">
      <formula>$W$20=24</formula>
    </cfRule>
  </conditionalFormatting>
  <conditionalFormatting sqref="W45:W46">
    <cfRule type="expression" dxfId="366" priority="4" stopIfTrue="1">
      <formula>$W$20=25</formula>
    </cfRule>
  </conditionalFormatting>
  <conditionalFormatting sqref="W47">
    <cfRule type="expression" dxfId="365" priority="3" stopIfTrue="1">
      <formula>$W$20=27</formula>
    </cfRule>
  </conditionalFormatting>
  <conditionalFormatting sqref="W51:W52">
    <cfRule type="expression" dxfId="364" priority="24" stopIfTrue="1">
      <formula>$W$20=25</formula>
    </cfRule>
  </conditionalFormatting>
  <conditionalFormatting sqref="W53:W54">
    <cfRule type="expression" dxfId="363" priority="25" stopIfTrue="1">
      <formula>$W$20=26</formula>
    </cfRule>
  </conditionalFormatting>
  <conditionalFormatting sqref="W55">
    <cfRule type="expression" dxfId="362" priority="26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9">
    <tabColor rgb="FFCCFF66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223</v>
      </c>
      <c r="B1" s="24"/>
      <c r="C1" s="24"/>
      <c r="D1" s="24"/>
      <c r="G1" s="26"/>
      <c r="H1" s="26"/>
      <c r="I1" s="27">
        <v>68</v>
      </c>
      <c r="K1" s="23" t="str">
        <f>A1</f>
        <v>第１章基準項目／安塚区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54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真荻平地区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8</v>
      </c>
      <c r="E5" s="38">
        <v>15</v>
      </c>
      <c r="F5" s="38">
        <v>19.5</v>
      </c>
      <c r="G5" s="38">
        <v>22.5</v>
      </c>
      <c r="H5" s="38">
        <v>24.7</v>
      </c>
      <c r="I5" s="39">
        <v>23.8</v>
      </c>
      <c r="J5" s="9"/>
      <c r="K5" s="8" t="s">
        <v>115</v>
      </c>
      <c r="L5" s="40">
        <v>21.4</v>
      </c>
      <c r="M5" s="38">
        <v>15</v>
      </c>
      <c r="N5" s="38">
        <v>11.4</v>
      </c>
      <c r="O5" s="38">
        <v>4</v>
      </c>
      <c r="P5" s="38">
        <v>3.6</v>
      </c>
      <c r="Q5" s="41">
        <v>3.5</v>
      </c>
      <c r="R5" s="40">
        <f>MAX(D5:I5,L5:Q5)</f>
        <v>24.7</v>
      </c>
      <c r="S5" s="38">
        <f>MIN(D5:I5,L5:Q5)</f>
        <v>3.5</v>
      </c>
      <c r="T5" s="38">
        <f>AVERAGE(D5:I5,L5:Q5)</f>
        <v>14.366666666666667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468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469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470</v>
      </c>
      <c r="E10" s="58"/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470</v>
      </c>
      <c r="E11" s="45"/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470</v>
      </c>
      <c r="E12" s="52"/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471</v>
      </c>
      <c r="E13" s="52"/>
      <c r="F13" s="52"/>
      <c r="G13" s="52" t="s">
        <v>471</v>
      </c>
      <c r="H13" s="52"/>
      <c r="I13" s="53"/>
      <c r="J13" s="176"/>
      <c r="K13" s="11">
        <v>8</v>
      </c>
      <c r="L13" s="54" t="s">
        <v>471</v>
      </c>
      <c r="M13" s="52"/>
      <c r="N13" s="52"/>
      <c r="O13" s="52" t="s">
        <v>471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0.3</v>
      </c>
      <c r="E16" s="45"/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45"/>
      <c r="Q16" s="48"/>
      <c r="R16" s="47">
        <f>MAX(D16:I16,L16:Q16)</f>
        <v>0.3</v>
      </c>
      <c r="S16" s="45">
        <f>MIN(D16:I16,L16:Q16)</f>
        <v>0.3</v>
      </c>
      <c r="T16" s="87">
        <f>AVERAGE(D16:I16,L16:Q16)</f>
        <v>0.3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472</v>
      </c>
      <c r="E17" s="52"/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52"/>
      <c r="Q17" s="55"/>
      <c r="R17" s="54" t="s">
        <v>251</v>
      </c>
      <c r="S17" s="52" t="s">
        <v>251</v>
      </c>
      <c r="T17" s="52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473</v>
      </c>
      <c r="E18" s="52"/>
      <c r="F18" s="52"/>
      <c r="G18" s="52"/>
      <c r="H18" s="52"/>
      <c r="I18" s="53"/>
      <c r="J18" s="178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80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474</v>
      </c>
      <c r="E20" s="58"/>
      <c r="F20" s="58"/>
      <c r="G20" s="58"/>
      <c r="H20" s="58"/>
      <c r="I20" s="36"/>
      <c r="J20" s="176"/>
      <c r="K20" s="8">
        <v>15</v>
      </c>
      <c r="L20" s="59"/>
      <c r="M20" s="58"/>
      <c r="N20" s="58"/>
      <c r="O20" s="58"/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1</v>
      </c>
      <c r="W20" s="27">
        <v>22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475</v>
      </c>
      <c r="E21" s="45"/>
      <c r="F21" s="45"/>
      <c r="G21" s="45"/>
      <c r="H21" s="45"/>
      <c r="I21" s="46"/>
      <c r="J21" s="176"/>
      <c r="K21" s="10">
        <v>16</v>
      </c>
      <c r="L21" s="47"/>
      <c r="M21" s="45"/>
      <c r="N21" s="45"/>
      <c r="O21" s="45"/>
      <c r="P21" s="45"/>
      <c r="Q21" s="48"/>
      <c r="R21" s="47" t="s">
        <v>244</v>
      </c>
      <c r="S21" s="45" t="s">
        <v>244</v>
      </c>
      <c r="T21" s="45" t="s">
        <v>244</v>
      </c>
      <c r="U21" s="46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471</v>
      </c>
      <c r="E22" s="52"/>
      <c r="F22" s="52"/>
      <c r="G22" s="52"/>
      <c r="H22" s="52"/>
      <c r="I22" s="53"/>
      <c r="J22" s="176"/>
      <c r="K22" s="11">
        <v>17</v>
      </c>
      <c r="L22" s="54"/>
      <c r="M22" s="52"/>
      <c r="N22" s="52"/>
      <c r="O22" s="52"/>
      <c r="P22" s="52"/>
      <c r="Q22" s="55"/>
      <c r="R22" s="54" t="s">
        <v>253</v>
      </c>
      <c r="S22" s="52" t="s">
        <v>253</v>
      </c>
      <c r="T22" s="52" t="s">
        <v>253</v>
      </c>
      <c r="U22" s="53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470</v>
      </c>
      <c r="E23" s="52"/>
      <c r="F23" s="52"/>
      <c r="G23" s="52"/>
      <c r="H23" s="52"/>
      <c r="I23" s="53"/>
      <c r="J23" s="176"/>
      <c r="K23" s="11">
        <v>18</v>
      </c>
      <c r="L23" s="54"/>
      <c r="M23" s="52"/>
      <c r="N23" s="52"/>
      <c r="O23" s="52"/>
      <c r="P23" s="52"/>
      <c r="Q23" s="55"/>
      <c r="R23" s="54" t="s">
        <v>245</v>
      </c>
      <c r="S23" s="52" t="s">
        <v>245</v>
      </c>
      <c r="T23" s="52" t="s">
        <v>245</v>
      </c>
      <c r="U23" s="53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470</v>
      </c>
      <c r="E24" s="52"/>
      <c r="F24" s="52"/>
      <c r="G24" s="52"/>
      <c r="H24" s="52"/>
      <c r="I24" s="53"/>
      <c r="J24" s="176"/>
      <c r="K24" s="11">
        <v>19</v>
      </c>
      <c r="L24" s="54"/>
      <c r="M24" s="52"/>
      <c r="N24" s="52"/>
      <c r="O24" s="52"/>
      <c r="P24" s="52"/>
      <c r="Q24" s="55"/>
      <c r="R24" s="54" t="s">
        <v>245</v>
      </c>
      <c r="S24" s="52" t="s">
        <v>245</v>
      </c>
      <c r="T24" s="52" t="s">
        <v>245</v>
      </c>
      <c r="U24" s="53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470</v>
      </c>
      <c r="E25" s="58"/>
      <c r="F25" s="58"/>
      <c r="G25" s="58"/>
      <c r="H25" s="58"/>
      <c r="I25" s="36"/>
      <c r="J25" s="176"/>
      <c r="K25" s="8">
        <v>20</v>
      </c>
      <c r="L25" s="59"/>
      <c r="M25" s="58"/>
      <c r="N25" s="58"/>
      <c r="O25" s="58"/>
      <c r="P25" s="58"/>
      <c r="Q25" s="60"/>
      <c r="R25" s="59" t="s">
        <v>245</v>
      </c>
      <c r="S25" s="58" t="s">
        <v>245</v>
      </c>
      <c r="T25" s="58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 t="s">
        <v>258</v>
      </c>
      <c r="H26" s="45"/>
      <c r="I26" s="46"/>
      <c r="J26" s="179"/>
      <c r="K26" s="10">
        <v>21</v>
      </c>
      <c r="L26" s="47">
        <v>0.1</v>
      </c>
      <c r="M26" s="45"/>
      <c r="N26" s="45"/>
      <c r="O26" s="45" t="s">
        <v>258</v>
      </c>
      <c r="P26" s="45"/>
      <c r="Q26" s="48"/>
      <c r="R26" s="47">
        <f>MAX(D26:I26,L26:Q26)</f>
        <v>0.1</v>
      </c>
      <c r="S26" s="45" t="s">
        <v>258</v>
      </c>
      <c r="T26" s="88" t="s">
        <v>258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54" t="s">
        <v>253</v>
      </c>
      <c r="M27" s="52"/>
      <c r="N27" s="52"/>
      <c r="O27" s="52" t="s">
        <v>253</v>
      </c>
      <c r="P27" s="52"/>
      <c r="Q27" s="55"/>
      <c r="R27" s="54" t="s">
        <v>253</v>
      </c>
      <c r="S27" s="52" t="s">
        <v>253</v>
      </c>
      <c r="T27" s="52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 t="s">
        <v>245</v>
      </c>
      <c r="E28" s="52"/>
      <c r="F28" s="52"/>
      <c r="G28" s="52" t="s">
        <v>245</v>
      </c>
      <c r="H28" s="52"/>
      <c r="I28" s="53"/>
      <c r="J28" s="176"/>
      <c r="K28" s="11">
        <v>23</v>
      </c>
      <c r="L28" s="54" t="s">
        <v>245</v>
      </c>
      <c r="M28" s="52"/>
      <c r="N28" s="52"/>
      <c r="O28" s="52" t="s">
        <v>245</v>
      </c>
      <c r="P28" s="52"/>
      <c r="Q28" s="55"/>
      <c r="R28" s="120" t="s">
        <v>245</v>
      </c>
      <c r="S28" s="109" t="s">
        <v>245</v>
      </c>
      <c r="T28" s="109" t="s">
        <v>245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76"/>
      <c r="K29" s="11">
        <v>24</v>
      </c>
      <c r="L29" s="54" t="s">
        <v>259</v>
      </c>
      <c r="M29" s="52"/>
      <c r="N29" s="52"/>
      <c r="O29" s="52" t="s">
        <v>259</v>
      </c>
      <c r="P29" s="52"/>
      <c r="Q29" s="55"/>
      <c r="R29" s="120" t="s">
        <v>259</v>
      </c>
      <c r="S29" s="109" t="s">
        <v>259</v>
      </c>
      <c r="T29" s="145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1E-3</v>
      </c>
      <c r="E30" s="58"/>
      <c r="F30" s="58"/>
      <c r="G30" s="58">
        <v>2E-3</v>
      </c>
      <c r="H30" s="58"/>
      <c r="I30" s="36"/>
      <c r="J30" s="176"/>
      <c r="K30" s="8">
        <v>25</v>
      </c>
      <c r="L30" s="59">
        <v>2E-3</v>
      </c>
      <c r="M30" s="58"/>
      <c r="N30" s="58"/>
      <c r="O30" s="58">
        <v>1E-3</v>
      </c>
      <c r="P30" s="58"/>
      <c r="Q30" s="60"/>
      <c r="R30" s="59">
        <f>MAX(D30:I30,L30:Q30)</f>
        <v>2E-3</v>
      </c>
      <c r="S30" s="58">
        <f>MIN(D30:I30,L30:Q30)</f>
        <v>1E-3</v>
      </c>
      <c r="T30" s="84">
        <f>AVERAGE(D30:I30,L30:Q30)</f>
        <v>1.5E-3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47" t="s">
        <v>245</v>
      </c>
      <c r="M31" s="45"/>
      <c r="N31" s="45"/>
      <c r="O31" s="45" t="s">
        <v>245</v>
      </c>
      <c r="P31" s="45"/>
      <c r="Q31" s="48"/>
      <c r="R31" s="47" t="s">
        <v>245</v>
      </c>
      <c r="S31" s="45" t="s">
        <v>245</v>
      </c>
      <c r="T31" s="45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1E-3</v>
      </c>
      <c r="E32" s="52"/>
      <c r="F32" s="52"/>
      <c r="G32" s="52">
        <v>3.0000000000000001E-3</v>
      </c>
      <c r="H32" s="52"/>
      <c r="I32" s="53"/>
      <c r="J32" s="176"/>
      <c r="K32" s="11">
        <v>27</v>
      </c>
      <c r="L32" s="54">
        <v>4.0000000000000001E-3</v>
      </c>
      <c r="M32" s="52"/>
      <c r="N32" s="52"/>
      <c r="O32" s="52">
        <v>1E-3</v>
      </c>
      <c r="P32" s="52"/>
      <c r="Q32" s="55"/>
      <c r="R32" s="120">
        <f>MAX(D32:I32,L32:Q32)</f>
        <v>4.0000000000000001E-3</v>
      </c>
      <c r="S32" s="109">
        <f>MIN(D32:I32,L32:Q32)</f>
        <v>1E-3</v>
      </c>
      <c r="T32" s="109">
        <f>AVERAGE(D32:I32,L32:Q32)</f>
        <v>2.2500000000000003E-3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79"/>
      <c r="K33" s="11">
        <v>28</v>
      </c>
      <c r="L33" s="54" t="s">
        <v>259</v>
      </c>
      <c r="M33" s="52"/>
      <c r="N33" s="52"/>
      <c r="O33" s="109" t="s">
        <v>259</v>
      </c>
      <c r="P33" s="52"/>
      <c r="Q33" s="55"/>
      <c r="R33" s="120" t="s">
        <v>259</v>
      </c>
      <c r="S33" s="109" t="s">
        <v>259</v>
      </c>
      <c r="T33" s="109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 t="s">
        <v>245</v>
      </c>
      <c r="E34" s="52"/>
      <c r="F34" s="52"/>
      <c r="G34" s="52" t="s">
        <v>245</v>
      </c>
      <c r="H34" s="52"/>
      <c r="I34" s="53"/>
      <c r="J34" s="176"/>
      <c r="K34" s="11">
        <v>29</v>
      </c>
      <c r="L34" s="54">
        <v>1E-3</v>
      </c>
      <c r="M34" s="52"/>
      <c r="N34" s="52"/>
      <c r="O34" s="52" t="s">
        <v>245</v>
      </c>
      <c r="P34" s="52"/>
      <c r="Q34" s="55"/>
      <c r="R34" s="120">
        <f>MAX(D34:I34,L34:Q34)</f>
        <v>1E-3</v>
      </c>
      <c r="S34" s="109" t="s">
        <v>245</v>
      </c>
      <c r="T34" s="109" t="s">
        <v>245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>
        <v>1E-3</v>
      </c>
      <c r="H35" s="58"/>
      <c r="I35" s="36"/>
      <c r="J35" s="176"/>
      <c r="K35" s="8">
        <v>30</v>
      </c>
      <c r="L35" s="59">
        <v>1E-3</v>
      </c>
      <c r="M35" s="58"/>
      <c r="N35" s="58"/>
      <c r="O35" s="58" t="s">
        <v>245</v>
      </c>
      <c r="P35" s="58"/>
      <c r="Q35" s="60"/>
      <c r="R35" s="59">
        <f>MAX(D35:I35,L35:Q35)</f>
        <v>1E-3</v>
      </c>
      <c r="S35" s="58">
        <f>MIN(D35:I35,L35:Q35)</f>
        <v>1E-3</v>
      </c>
      <c r="T35" s="111">
        <f>AVERAGE(D35:I35,L35:Q35)</f>
        <v>1E-3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47" t="s">
        <v>260</v>
      </c>
      <c r="M36" s="45"/>
      <c r="N36" s="45"/>
      <c r="O36" s="45" t="s">
        <v>260</v>
      </c>
      <c r="P36" s="45"/>
      <c r="Q36" s="48"/>
      <c r="R36" s="47" t="s">
        <v>260</v>
      </c>
      <c r="S36" s="45" t="s">
        <v>260</v>
      </c>
      <c r="T36" s="45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476</v>
      </c>
      <c r="E37" s="52"/>
      <c r="F37" s="52"/>
      <c r="G37" s="52"/>
      <c r="H37" s="52"/>
      <c r="I37" s="53"/>
      <c r="J37" s="179"/>
      <c r="K37" s="11">
        <v>32</v>
      </c>
      <c r="L37" s="54"/>
      <c r="M37" s="52"/>
      <c r="N37" s="52"/>
      <c r="O37" s="52"/>
      <c r="P37" s="52"/>
      <c r="Q37" s="55"/>
      <c r="R37" s="54" t="s">
        <v>254</v>
      </c>
      <c r="S37" s="52" t="s">
        <v>254</v>
      </c>
      <c r="T37" s="52" t="s">
        <v>254</v>
      </c>
      <c r="U37" s="53"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477</v>
      </c>
      <c r="E38" s="52"/>
      <c r="F38" s="52"/>
      <c r="G38" s="52" t="s">
        <v>477</v>
      </c>
      <c r="H38" s="52"/>
      <c r="I38" s="53"/>
      <c r="J38" s="179"/>
      <c r="K38" s="11">
        <v>33</v>
      </c>
      <c r="L38" s="54" t="s">
        <v>477</v>
      </c>
      <c r="M38" s="52"/>
      <c r="N38" s="52"/>
      <c r="O38" s="52" t="s">
        <v>477</v>
      </c>
      <c r="P38" s="52"/>
      <c r="Q38" s="55"/>
      <c r="R38" s="54" t="s">
        <v>255</v>
      </c>
      <c r="S38" s="52" t="s">
        <v>255</v>
      </c>
      <c r="T38" s="52" t="s">
        <v>255</v>
      </c>
      <c r="U38" s="53">
        <f t="shared" si="0"/>
        <v>4</v>
      </c>
      <c r="W38" s="337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79"/>
      <c r="K39" s="11">
        <v>34</v>
      </c>
      <c r="L39" s="54" t="s">
        <v>261</v>
      </c>
      <c r="M39" s="52"/>
      <c r="N39" s="52"/>
      <c r="O39" s="52" t="s">
        <v>261</v>
      </c>
      <c r="P39" s="52"/>
      <c r="Q39" s="55"/>
      <c r="R39" s="54" t="s">
        <v>261</v>
      </c>
      <c r="S39" s="52" t="s">
        <v>261</v>
      </c>
      <c r="T39" s="52" t="s">
        <v>261</v>
      </c>
      <c r="U39" s="53">
        <f t="shared" si="0"/>
        <v>4</v>
      </c>
      <c r="W39" s="328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476</v>
      </c>
      <c r="E40" s="58"/>
      <c r="F40" s="58"/>
      <c r="G40" s="58"/>
      <c r="H40" s="58"/>
      <c r="I40" s="36"/>
      <c r="J40" s="179"/>
      <c r="K40" s="8">
        <v>35</v>
      </c>
      <c r="L40" s="59"/>
      <c r="M40" s="58"/>
      <c r="N40" s="58"/>
      <c r="O40" s="58"/>
      <c r="P40" s="58"/>
      <c r="Q40" s="60"/>
      <c r="R40" s="59" t="s">
        <v>254</v>
      </c>
      <c r="S40" s="58" t="s">
        <v>254</v>
      </c>
      <c r="T40" s="58" t="s">
        <v>254</v>
      </c>
      <c r="U40" s="36"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259">
        <v>12</v>
      </c>
      <c r="E41" s="196"/>
      <c r="F41" s="196"/>
      <c r="G41" s="196">
        <v>14</v>
      </c>
      <c r="H41" s="196"/>
      <c r="I41" s="205"/>
      <c r="J41" s="247"/>
      <c r="K41" s="248">
        <v>36</v>
      </c>
      <c r="L41" s="210">
        <v>16</v>
      </c>
      <c r="M41" s="196"/>
      <c r="N41" s="196"/>
      <c r="O41" s="196">
        <v>13</v>
      </c>
      <c r="P41" s="196"/>
      <c r="Q41" s="209"/>
      <c r="R41" s="223">
        <f>MAX(D41:I41,L41:Q41)</f>
        <v>16</v>
      </c>
      <c r="S41" s="224">
        <f>MIN(D41:I41,L41:Q41)</f>
        <v>12</v>
      </c>
      <c r="T41" s="224">
        <f>AVERAGE(D41:I41,L41:Q41)</f>
        <v>13.75</v>
      </c>
      <c r="U41" s="205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240" t="s">
        <v>474</v>
      </c>
      <c r="E42" s="185"/>
      <c r="F42" s="185"/>
      <c r="G42" s="185"/>
      <c r="H42" s="185"/>
      <c r="I42" s="206"/>
      <c r="J42" s="244"/>
      <c r="K42" s="243">
        <v>37</v>
      </c>
      <c r="L42" s="212"/>
      <c r="M42" s="185"/>
      <c r="N42" s="185"/>
      <c r="O42" s="185"/>
      <c r="P42" s="185"/>
      <c r="Q42" s="211"/>
      <c r="R42" s="212" t="s">
        <v>250</v>
      </c>
      <c r="S42" s="185" t="s">
        <v>250</v>
      </c>
      <c r="T42" s="185" t="s">
        <v>250</v>
      </c>
      <c r="U42" s="206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240">
        <v>8.8000000000000007</v>
      </c>
      <c r="E43" s="225">
        <v>9</v>
      </c>
      <c r="F43" s="185">
        <v>8.1999999999999993</v>
      </c>
      <c r="G43" s="225">
        <v>8</v>
      </c>
      <c r="H43" s="225">
        <v>8.1999999999999993</v>
      </c>
      <c r="I43" s="206">
        <v>8.4</v>
      </c>
      <c r="J43" s="247"/>
      <c r="K43" s="243">
        <v>38</v>
      </c>
      <c r="L43" s="227">
        <v>8</v>
      </c>
      <c r="M43" s="225">
        <v>7.4</v>
      </c>
      <c r="N43" s="185">
        <v>7.5</v>
      </c>
      <c r="O43" s="185">
        <v>8.1999999999999993</v>
      </c>
      <c r="P43" s="185">
        <v>8.3000000000000007</v>
      </c>
      <c r="Q43" s="226">
        <v>8.4</v>
      </c>
      <c r="R43" s="227">
        <f t="shared" ref="R43:R45" si="1">MAX(D43:I43,L43:Q43)</f>
        <v>9</v>
      </c>
      <c r="S43" s="225">
        <f t="shared" ref="S43:S45" si="2">MIN(D43:I43,L43:Q43)</f>
        <v>7.4</v>
      </c>
      <c r="T43" s="225">
        <f t="shared" ref="T43:T45" si="3">AVERAGE(D43:I43,L43:Q43)</f>
        <v>8.2000000000000011</v>
      </c>
      <c r="U43" s="206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240">
        <v>65</v>
      </c>
      <c r="E44" s="185"/>
      <c r="F44" s="185"/>
      <c r="G44" s="185">
        <v>63</v>
      </c>
      <c r="H44" s="185"/>
      <c r="I44" s="206"/>
      <c r="J44" s="247"/>
      <c r="K44" s="243">
        <v>39</v>
      </c>
      <c r="L44" s="212">
        <v>78</v>
      </c>
      <c r="M44" s="185"/>
      <c r="N44" s="185"/>
      <c r="O44" s="185">
        <v>69</v>
      </c>
      <c r="P44" s="185"/>
      <c r="Q44" s="211"/>
      <c r="R44" s="223">
        <f t="shared" si="1"/>
        <v>78</v>
      </c>
      <c r="S44" s="224">
        <f t="shared" si="2"/>
        <v>63</v>
      </c>
      <c r="T44" s="224">
        <f t="shared" si="3"/>
        <v>68.75</v>
      </c>
      <c r="U44" s="206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262">
        <v>110</v>
      </c>
      <c r="E45" s="199"/>
      <c r="F45" s="199"/>
      <c r="G45" s="199">
        <v>120</v>
      </c>
      <c r="H45" s="199"/>
      <c r="I45" s="204"/>
      <c r="J45" s="250"/>
      <c r="K45" s="246">
        <v>40</v>
      </c>
      <c r="L45" s="214">
        <v>130</v>
      </c>
      <c r="M45" s="199"/>
      <c r="N45" s="199"/>
      <c r="O45" s="199">
        <v>120</v>
      </c>
      <c r="P45" s="199"/>
      <c r="Q45" s="213"/>
      <c r="R45" s="228">
        <f t="shared" si="1"/>
        <v>130</v>
      </c>
      <c r="S45" s="202">
        <f t="shared" si="2"/>
        <v>110</v>
      </c>
      <c r="T45" s="202">
        <f t="shared" si="3"/>
        <v>120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259" t="s">
        <v>477</v>
      </c>
      <c r="E46" s="196"/>
      <c r="F46" s="196"/>
      <c r="G46" s="196"/>
      <c r="H46" s="196"/>
      <c r="I46" s="205"/>
      <c r="J46" s="253"/>
      <c r="K46" s="248">
        <v>41</v>
      </c>
      <c r="L46" s="210"/>
      <c r="M46" s="196"/>
      <c r="N46" s="196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205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240" t="s">
        <v>247</v>
      </c>
      <c r="E47" s="185"/>
      <c r="F47" s="185"/>
      <c r="G47" s="185" t="s">
        <v>247</v>
      </c>
      <c r="H47" s="185"/>
      <c r="I47" s="206"/>
      <c r="J47" s="242"/>
      <c r="K47" s="243">
        <v>42</v>
      </c>
      <c r="L47" s="212" t="s">
        <v>247</v>
      </c>
      <c r="M47" s="185"/>
      <c r="N47" s="185"/>
      <c r="O47" s="185" t="s">
        <v>247</v>
      </c>
      <c r="P47" s="185"/>
      <c r="Q47" s="211"/>
      <c r="R47" s="212" t="s">
        <v>247</v>
      </c>
      <c r="S47" s="185" t="s">
        <v>247</v>
      </c>
      <c r="T47" s="185" t="s">
        <v>247</v>
      </c>
      <c r="U47" s="206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240" t="s">
        <v>247</v>
      </c>
      <c r="E48" s="185"/>
      <c r="F48" s="185"/>
      <c r="G48" s="185" t="s">
        <v>247</v>
      </c>
      <c r="H48" s="185"/>
      <c r="I48" s="206"/>
      <c r="J48" s="242"/>
      <c r="K48" s="243">
        <v>43</v>
      </c>
      <c r="L48" s="212" t="s">
        <v>247</v>
      </c>
      <c r="M48" s="185"/>
      <c r="N48" s="185"/>
      <c r="O48" s="185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206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240" t="s">
        <v>471</v>
      </c>
      <c r="E49" s="185"/>
      <c r="F49" s="185"/>
      <c r="G49" s="185"/>
      <c r="H49" s="185"/>
      <c r="I49" s="206"/>
      <c r="J49" s="244"/>
      <c r="K49" s="243">
        <v>44</v>
      </c>
      <c r="L49" s="212"/>
      <c r="M49" s="185"/>
      <c r="N49" s="185"/>
      <c r="O49" s="185"/>
      <c r="P49" s="185"/>
      <c r="Q49" s="211"/>
      <c r="R49" s="212" t="s">
        <v>253</v>
      </c>
      <c r="S49" s="185" t="s">
        <v>253</v>
      </c>
      <c r="T49" s="185" t="s">
        <v>253</v>
      </c>
      <c r="U49" s="206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262" t="s">
        <v>478</v>
      </c>
      <c r="E50" s="199"/>
      <c r="F50" s="199"/>
      <c r="G50" s="199"/>
      <c r="H50" s="199"/>
      <c r="I50" s="204"/>
      <c r="J50" s="245"/>
      <c r="K50" s="246">
        <v>45</v>
      </c>
      <c r="L50" s="214"/>
      <c r="M50" s="199"/>
      <c r="N50" s="199"/>
      <c r="O50" s="199"/>
      <c r="P50" s="199"/>
      <c r="Q50" s="213"/>
      <c r="R50" s="214" t="s">
        <v>256</v>
      </c>
      <c r="S50" s="199" t="s">
        <v>256</v>
      </c>
      <c r="T50" s="199" t="s">
        <v>256</v>
      </c>
      <c r="U50" s="204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0.2</v>
      </c>
      <c r="E51" s="45">
        <v>0.2</v>
      </c>
      <c r="F51" s="45">
        <v>0.2</v>
      </c>
      <c r="G51" s="45">
        <v>0.2</v>
      </c>
      <c r="H51" s="87">
        <v>0.1</v>
      </c>
      <c r="I51" s="46">
        <v>0.2</v>
      </c>
      <c r="J51" s="178"/>
      <c r="K51" s="10">
        <v>46</v>
      </c>
      <c r="L51" s="47">
        <v>0.2</v>
      </c>
      <c r="M51" s="45">
        <v>0.2</v>
      </c>
      <c r="N51" s="45">
        <v>0.2</v>
      </c>
      <c r="O51" s="45">
        <v>0.2</v>
      </c>
      <c r="P51" s="45">
        <v>0.2</v>
      </c>
      <c r="Q51" s="48">
        <v>0.1</v>
      </c>
      <c r="R51" s="117">
        <f t="shared" ref="R51:R52" si="4">MAX(D51:I51,L51:Q51)</f>
        <v>0.2</v>
      </c>
      <c r="S51" s="86">
        <f t="shared" ref="S51:S52" si="5">MIN(D51:I51,L51:Q51)</f>
        <v>0.1</v>
      </c>
      <c r="T51" s="86">
        <f t="shared" ref="T51:T52" si="6">AVERAGE(D51:I51,L51:Q51)</f>
        <v>0.18333333333333335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143">
        <v>7.2</v>
      </c>
      <c r="E52" s="52">
        <v>7.4</v>
      </c>
      <c r="F52" s="52">
        <v>7.4</v>
      </c>
      <c r="G52" s="52">
        <v>7.4</v>
      </c>
      <c r="H52" s="52">
        <v>7.4</v>
      </c>
      <c r="I52" s="53">
        <v>7.5</v>
      </c>
      <c r="J52" s="178"/>
      <c r="K52" s="11">
        <v>47</v>
      </c>
      <c r="L52" s="54">
        <v>7.4</v>
      </c>
      <c r="M52" s="52">
        <v>7.3</v>
      </c>
      <c r="N52" s="52">
        <v>7.4</v>
      </c>
      <c r="O52" s="52">
        <v>7.3</v>
      </c>
      <c r="P52" s="52">
        <v>7.3</v>
      </c>
      <c r="Q52" s="132">
        <v>7.4</v>
      </c>
      <c r="R52" s="117">
        <f t="shared" si="4"/>
        <v>7.5</v>
      </c>
      <c r="S52" s="86">
        <f t="shared" si="5"/>
        <v>7.2</v>
      </c>
      <c r="T52" s="86">
        <f t="shared" si="6"/>
        <v>7.3666666666666663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 t="s">
        <v>576</v>
      </c>
      <c r="F53" s="52" t="s">
        <v>576</v>
      </c>
      <c r="G53" s="52" t="s">
        <v>576</v>
      </c>
      <c r="H53" s="52" t="s">
        <v>576</v>
      </c>
      <c r="I53" s="53" t="s">
        <v>576</v>
      </c>
      <c r="J53" s="175"/>
      <c r="K53" s="11">
        <v>48</v>
      </c>
      <c r="L53" s="54" t="s">
        <v>568</v>
      </c>
      <c r="M53" s="52" t="s">
        <v>568</v>
      </c>
      <c r="N53" s="52" t="s">
        <v>568</v>
      </c>
      <c r="O53" s="52" t="s">
        <v>568</v>
      </c>
      <c r="P53" s="52" t="s">
        <v>568</v>
      </c>
      <c r="Q53" s="55" t="s">
        <v>568</v>
      </c>
      <c r="R53" s="54" t="s">
        <v>568</v>
      </c>
      <c r="S53" s="52" t="s">
        <v>568</v>
      </c>
      <c r="T53" s="52" t="s">
        <v>568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576</v>
      </c>
      <c r="E54" s="52" t="s">
        <v>576</v>
      </c>
      <c r="F54" s="52" t="s">
        <v>576</v>
      </c>
      <c r="G54" s="52" t="s">
        <v>576</v>
      </c>
      <c r="H54" s="52" t="s">
        <v>576</v>
      </c>
      <c r="I54" s="53" t="s">
        <v>576</v>
      </c>
      <c r="J54" s="175"/>
      <c r="K54" s="11">
        <v>49</v>
      </c>
      <c r="L54" s="54" t="s">
        <v>568</v>
      </c>
      <c r="M54" s="52" t="s">
        <v>568</v>
      </c>
      <c r="N54" s="52" t="s">
        <v>568</v>
      </c>
      <c r="O54" s="52" t="s">
        <v>568</v>
      </c>
      <c r="P54" s="52" t="s">
        <v>568</v>
      </c>
      <c r="Q54" s="55" t="s">
        <v>568</v>
      </c>
      <c r="R54" s="54" t="s">
        <v>568</v>
      </c>
      <c r="S54" s="52" t="s">
        <v>568</v>
      </c>
      <c r="T54" s="52" t="s">
        <v>568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60" t="s">
        <v>262</v>
      </c>
      <c r="R55" s="59" t="s">
        <v>262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78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43:W44"/>
    <mergeCell ref="A60:I60"/>
    <mergeCell ref="K60:U60"/>
    <mergeCell ref="W17:W19"/>
    <mergeCell ref="W38:W39"/>
    <mergeCell ref="W32:W33"/>
    <mergeCell ref="W45:W46"/>
    <mergeCell ref="W47:W48"/>
    <mergeCell ref="W34:W35"/>
    <mergeCell ref="W36:W37"/>
    <mergeCell ref="W40:W42"/>
    <mergeCell ref="W14:W16"/>
    <mergeCell ref="W21:W23"/>
    <mergeCell ref="W24:W27"/>
    <mergeCell ref="W28:W29"/>
    <mergeCell ref="W30:W31"/>
    <mergeCell ref="W1:W3"/>
    <mergeCell ref="A2:I2"/>
    <mergeCell ref="K2:U2"/>
    <mergeCell ref="W4:W10"/>
    <mergeCell ref="W11:W13"/>
  </mergeCells>
  <phoneticPr fontId="22"/>
  <conditionalFormatting sqref="W11">
    <cfRule type="expression" dxfId="361" priority="20" stopIfTrue="1">
      <formula>J9=1</formula>
    </cfRule>
  </conditionalFormatting>
  <conditionalFormatting sqref="W28:W39 W49:W50">
    <cfRule type="expression" dxfId="360" priority="23" stopIfTrue="1">
      <formula>$W$20=24</formula>
    </cfRule>
  </conditionalFormatting>
  <conditionalFormatting sqref="W40:W42">
    <cfRule type="expression" dxfId="359" priority="6" stopIfTrue="1">
      <formula>$W$20=23</formula>
    </cfRule>
  </conditionalFormatting>
  <conditionalFormatting sqref="W43:W44">
    <cfRule type="expression" dxfId="358" priority="5" stopIfTrue="1">
      <formula>$W$20=24</formula>
    </cfRule>
  </conditionalFormatting>
  <conditionalFormatting sqref="W45:W46">
    <cfRule type="expression" dxfId="357" priority="4" stopIfTrue="1">
      <formula>$W$20=25</formula>
    </cfRule>
  </conditionalFormatting>
  <conditionalFormatting sqref="W47">
    <cfRule type="expression" dxfId="356" priority="3" stopIfTrue="1">
      <formula>$W$20=27</formula>
    </cfRule>
  </conditionalFormatting>
  <conditionalFormatting sqref="W51:W52">
    <cfRule type="expression" dxfId="355" priority="24" stopIfTrue="1">
      <formula>$W$20=25</formula>
    </cfRule>
  </conditionalFormatting>
  <conditionalFormatting sqref="W53:W54">
    <cfRule type="expression" dxfId="354" priority="25" stopIfTrue="1">
      <formula>$W$20=26</formula>
    </cfRule>
  </conditionalFormatting>
  <conditionalFormatting sqref="W55">
    <cfRule type="expression" dxfId="353" priority="26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7">
    <tabColor rgb="FFCCFF66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223</v>
      </c>
      <c r="B1" s="24"/>
      <c r="C1" s="24"/>
      <c r="D1" s="24"/>
      <c r="G1" s="26"/>
      <c r="H1" s="26"/>
      <c r="I1" s="27">
        <v>76</v>
      </c>
      <c r="K1" s="23" t="str">
        <f>A1</f>
        <v>第１章基準項目／安塚区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66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伏野地区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8.1</v>
      </c>
      <c r="E5" s="38">
        <v>14</v>
      </c>
      <c r="F5" s="38">
        <v>17.5</v>
      </c>
      <c r="G5" s="38">
        <v>21.3</v>
      </c>
      <c r="H5" s="38">
        <v>23.8</v>
      </c>
      <c r="I5" s="39">
        <v>23.6</v>
      </c>
      <c r="J5" s="174"/>
      <c r="K5" s="8" t="s">
        <v>115</v>
      </c>
      <c r="L5" s="40">
        <v>19.899999999999999</v>
      </c>
      <c r="M5" s="38">
        <v>13.7</v>
      </c>
      <c r="N5" s="38">
        <v>10</v>
      </c>
      <c r="O5" s="38">
        <v>3.8</v>
      </c>
      <c r="P5" s="38">
        <v>3.3</v>
      </c>
      <c r="Q5" s="41">
        <v>3.5</v>
      </c>
      <c r="R5" s="40">
        <f>MAX(D5:I5,L5:Q5)</f>
        <v>23.8</v>
      </c>
      <c r="S5" s="38">
        <f>MIN(D5:I5,L5:Q5)</f>
        <v>3.3</v>
      </c>
      <c r="T5" s="38">
        <f>AVERAGE(D5:I5,L5:Q5)</f>
        <v>13.54166666666667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108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468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469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470</v>
      </c>
      <c r="E10" s="58"/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470</v>
      </c>
      <c r="E11" s="45"/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470</v>
      </c>
      <c r="E12" s="52"/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471</v>
      </c>
      <c r="E13" s="52"/>
      <c r="F13" s="52"/>
      <c r="G13" s="52" t="s">
        <v>471</v>
      </c>
      <c r="H13" s="52"/>
      <c r="I13" s="53"/>
      <c r="J13" s="176"/>
      <c r="K13" s="11">
        <v>8</v>
      </c>
      <c r="L13" s="54" t="s">
        <v>471</v>
      </c>
      <c r="M13" s="52"/>
      <c r="N13" s="52"/>
      <c r="O13" s="52" t="s">
        <v>471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0.2</v>
      </c>
      <c r="E16" s="45"/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45"/>
      <c r="Q16" s="48"/>
      <c r="R16" s="114">
        <f>MAX(D16:I16,L16:Q16)</f>
        <v>0.2</v>
      </c>
      <c r="S16" s="113">
        <f>MIN(D16:I16,L16:Q16)</f>
        <v>0.2</v>
      </c>
      <c r="T16" s="113">
        <f>AVERAGE(D16:I16,L16:Q16)</f>
        <v>0.2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472</v>
      </c>
      <c r="E17" s="52"/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52"/>
      <c r="Q17" s="55"/>
      <c r="R17" s="47" t="s">
        <v>251</v>
      </c>
      <c r="S17" s="45" t="s">
        <v>251</v>
      </c>
      <c r="T17" s="45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473</v>
      </c>
      <c r="E18" s="52"/>
      <c r="F18" s="52"/>
      <c r="G18" s="52"/>
      <c r="H18" s="52"/>
      <c r="I18" s="53"/>
      <c r="J18" s="178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80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474</v>
      </c>
      <c r="E20" s="58"/>
      <c r="F20" s="58"/>
      <c r="G20" s="58"/>
      <c r="H20" s="58"/>
      <c r="I20" s="36"/>
      <c r="J20" s="176"/>
      <c r="K20" s="8">
        <v>15</v>
      </c>
      <c r="L20" s="59"/>
      <c r="M20" s="58"/>
      <c r="N20" s="58"/>
      <c r="O20" s="58"/>
      <c r="P20" s="58"/>
      <c r="Q20" s="213"/>
      <c r="R20" s="214" t="s">
        <v>250</v>
      </c>
      <c r="S20" s="199" t="s">
        <v>250</v>
      </c>
      <c r="T20" s="199" t="s">
        <v>250</v>
      </c>
      <c r="U20" s="36">
        <f t="shared" si="0"/>
        <v>1</v>
      </c>
      <c r="W20" s="27">
        <v>22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475</v>
      </c>
      <c r="E21" s="45"/>
      <c r="F21" s="45"/>
      <c r="G21" s="45"/>
      <c r="H21" s="45"/>
      <c r="I21" s="46"/>
      <c r="J21" s="176"/>
      <c r="K21" s="10">
        <v>16</v>
      </c>
      <c r="L21" s="47"/>
      <c r="M21" s="45"/>
      <c r="N21" s="45"/>
      <c r="O21" s="45"/>
      <c r="P21" s="45"/>
      <c r="Q21" s="209"/>
      <c r="R21" s="210" t="s">
        <v>244</v>
      </c>
      <c r="S21" s="196" t="s">
        <v>244</v>
      </c>
      <c r="T21" s="196" t="s">
        <v>244</v>
      </c>
      <c r="U21" s="46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471</v>
      </c>
      <c r="E22" s="52"/>
      <c r="F22" s="52"/>
      <c r="G22" s="52"/>
      <c r="H22" s="52"/>
      <c r="I22" s="53"/>
      <c r="J22" s="176"/>
      <c r="K22" s="11">
        <v>17</v>
      </c>
      <c r="L22" s="54"/>
      <c r="M22" s="52"/>
      <c r="N22" s="52"/>
      <c r="O22" s="52"/>
      <c r="P22" s="52"/>
      <c r="Q22" s="211"/>
      <c r="R22" s="212" t="s">
        <v>253</v>
      </c>
      <c r="S22" s="185" t="s">
        <v>253</v>
      </c>
      <c r="T22" s="185" t="s">
        <v>253</v>
      </c>
      <c r="U22" s="53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470</v>
      </c>
      <c r="E23" s="52"/>
      <c r="F23" s="52"/>
      <c r="G23" s="52"/>
      <c r="H23" s="52"/>
      <c r="I23" s="53"/>
      <c r="J23" s="176"/>
      <c r="K23" s="11">
        <v>18</v>
      </c>
      <c r="L23" s="54"/>
      <c r="M23" s="52"/>
      <c r="N23" s="52"/>
      <c r="O23" s="52"/>
      <c r="P23" s="52"/>
      <c r="Q23" s="211"/>
      <c r="R23" s="212" t="s">
        <v>245</v>
      </c>
      <c r="S23" s="185" t="s">
        <v>245</v>
      </c>
      <c r="T23" s="185" t="s">
        <v>245</v>
      </c>
      <c r="U23" s="53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470</v>
      </c>
      <c r="E24" s="52"/>
      <c r="F24" s="52"/>
      <c r="G24" s="52"/>
      <c r="H24" s="52"/>
      <c r="I24" s="53"/>
      <c r="J24" s="176"/>
      <c r="K24" s="11">
        <v>19</v>
      </c>
      <c r="L24" s="54"/>
      <c r="M24" s="52"/>
      <c r="N24" s="52"/>
      <c r="O24" s="52"/>
      <c r="P24" s="52"/>
      <c r="Q24" s="211"/>
      <c r="R24" s="212" t="s">
        <v>245</v>
      </c>
      <c r="S24" s="185" t="s">
        <v>245</v>
      </c>
      <c r="T24" s="185" t="s">
        <v>245</v>
      </c>
      <c r="U24" s="53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470</v>
      </c>
      <c r="E25" s="58"/>
      <c r="F25" s="58"/>
      <c r="G25" s="58"/>
      <c r="H25" s="58"/>
      <c r="I25" s="36"/>
      <c r="J25" s="176"/>
      <c r="K25" s="8">
        <v>20</v>
      </c>
      <c r="L25" s="59"/>
      <c r="M25" s="58"/>
      <c r="N25" s="58"/>
      <c r="O25" s="58"/>
      <c r="P25" s="58"/>
      <c r="Q25" s="213"/>
      <c r="R25" s="214" t="s">
        <v>245</v>
      </c>
      <c r="S25" s="199" t="s">
        <v>245</v>
      </c>
      <c r="T25" s="199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>
        <v>0.06</v>
      </c>
      <c r="H26" s="45"/>
      <c r="I26" s="46"/>
      <c r="J26" s="179"/>
      <c r="K26" s="10">
        <v>21</v>
      </c>
      <c r="L26" s="47">
        <v>7.0000000000000007E-2</v>
      </c>
      <c r="M26" s="45"/>
      <c r="N26" s="45"/>
      <c r="O26" s="45" t="s">
        <v>258</v>
      </c>
      <c r="P26" s="45"/>
      <c r="Q26" s="209"/>
      <c r="R26" s="216">
        <f>MAX(D26:I26,L26:Q26)</f>
        <v>7.0000000000000007E-2</v>
      </c>
      <c r="S26" s="196" t="s">
        <v>258</v>
      </c>
      <c r="T26" s="196" t="s">
        <v>258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54" t="s">
        <v>253</v>
      </c>
      <c r="M27" s="52"/>
      <c r="N27" s="52"/>
      <c r="O27" s="52" t="s">
        <v>253</v>
      </c>
      <c r="P27" s="52"/>
      <c r="Q27" s="211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 t="s">
        <v>245</v>
      </c>
      <c r="E28" s="52"/>
      <c r="F28" s="52"/>
      <c r="G28" s="52">
        <v>1E-3</v>
      </c>
      <c r="H28" s="52"/>
      <c r="I28" s="53"/>
      <c r="J28" s="176"/>
      <c r="K28" s="11">
        <v>23</v>
      </c>
      <c r="L28" s="54" t="s">
        <v>245</v>
      </c>
      <c r="M28" s="52"/>
      <c r="N28" s="52"/>
      <c r="O28" s="52" t="s">
        <v>245</v>
      </c>
      <c r="P28" s="52"/>
      <c r="Q28" s="211"/>
      <c r="R28" s="212">
        <f>MAX(D28:I28,L28:Q28)</f>
        <v>1E-3</v>
      </c>
      <c r="S28" s="185" t="s">
        <v>245</v>
      </c>
      <c r="T28" s="194" t="s">
        <v>245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76"/>
      <c r="K29" s="11">
        <v>24</v>
      </c>
      <c r="L29" s="54" t="s">
        <v>259</v>
      </c>
      <c r="M29" s="52"/>
      <c r="N29" s="52"/>
      <c r="O29" s="52" t="s">
        <v>259</v>
      </c>
      <c r="P29" s="52"/>
      <c r="Q29" s="211"/>
      <c r="R29" s="212" t="s">
        <v>259</v>
      </c>
      <c r="S29" s="185" t="s">
        <v>259</v>
      </c>
      <c r="T29" s="185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 t="s">
        <v>245</v>
      </c>
      <c r="E30" s="58"/>
      <c r="F30" s="58"/>
      <c r="G30" s="58">
        <v>2E-3</v>
      </c>
      <c r="H30" s="58"/>
      <c r="I30" s="36"/>
      <c r="J30" s="176"/>
      <c r="K30" s="8">
        <v>25</v>
      </c>
      <c r="L30" s="59">
        <v>2E-3</v>
      </c>
      <c r="M30" s="58"/>
      <c r="N30" s="58"/>
      <c r="O30" s="58" t="s">
        <v>245</v>
      </c>
      <c r="P30" s="58"/>
      <c r="Q30" s="213"/>
      <c r="R30" s="214">
        <f>MAX(D30:I30,L30:Q30)</f>
        <v>2E-3</v>
      </c>
      <c r="S30" s="199" t="s">
        <v>245</v>
      </c>
      <c r="T30" s="195">
        <f>SUM(D30:I30,L30:Q30)/U30</f>
        <v>1E-3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47" t="s">
        <v>245</v>
      </c>
      <c r="M31" s="45"/>
      <c r="N31" s="45"/>
      <c r="O31" s="45" t="s">
        <v>245</v>
      </c>
      <c r="P31" s="45"/>
      <c r="Q31" s="209"/>
      <c r="R31" s="210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 t="s">
        <v>245</v>
      </c>
      <c r="E32" s="52"/>
      <c r="F32" s="52"/>
      <c r="G32" s="109">
        <v>5.0000000000000001E-3</v>
      </c>
      <c r="H32" s="52"/>
      <c r="I32" s="53"/>
      <c r="J32" s="176"/>
      <c r="K32" s="11">
        <v>27</v>
      </c>
      <c r="L32" s="54">
        <v>3.0000000000000001E-3</v>
      </c>
      <c r="M32" s="52"/>
      <c r="N32" s="52"/>
      <c r="O32" s="52" t="s">
        <v>245</v>
      </c>
      <c r="P32" s="52"/>
      <c r="Q32" s="211"/>
      <c r="R32" s="212">
        <f>MAX(D32:I32,L32:Q32)</f>
        <v>5.0000000000000001E-3</v>
      </c>
      <c r="S32" s="185" t="s">
        <v>245</v>
      </c>
      <c r="T32" s="194">
        <f>SUM(D32:I32,L32:Q32)/U32</f>
        <v>2E-3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79"/>
      <c r="K33" s="11">
        <v>28</v>
      </c>
      <c r="L33" s="54" t="s">
        <v>259</v>
      </c>
      <c r="M33" s="52"/>
      <c r="N33" s="52"/>
      <c r="O33" s="52" t="s">
        <v>259</v>
      </c>
      <c r="P33" s="52"/>
      <c r="Q33" s="211"/>
      <c r="R33" s="212" t="s">
        <v>259</v>
      </c>
      <c r="S33" s="185" t="s">
        <v>259</v>
      </c>
      <c r="T33" s="185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 t="s">
        <v>245</v>
      </c>
      <c r="E34" s="52"/>
      <c r="F34" s="52"/>
      <c r="G34" s="52">
        <v>2E-3</v>
      </c>
      <c r="H34" s="52"/>
      <c r="I34" s="53"/>
      <c r="J34" s="176"/>
      <c r="K34" s="11">
        <v>29</v>
      </c>
      <c r="L34" s="54">
        <v>1E-3</v>
      </c>
      <c r="M34" s="52"/>
      <c r="N34" s="52"/>
      <c r="O34" s="52" t="s">
        <v>245</v>
      </c>
      <c r="P34" s="52"/>
      <c r="Q34" s="211"/>
      <c r="R34" s="212">
        <f>MAX(D34:I34,L34:Q34)</f>
        <v>2E-3</v>
      </c>
      <c r="S34" s="185" t="s">
        <v>245</v>
      </c>
      <c r="T34" s="194" t="s">
        <v>245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76"/>
      <c r="K35" s="8">
        <v>30</v>
      </c>
      <c r="L35" s="59" t="s">
        <v>245</v>
      </c>
      <c r="M35" s="58"/>
      <c r="N35" s="58"/>
      <c r="O35" s="58" t="s">
        <v>245</v>
      </c>
      <c r="P35" s="58"/>
      <c r="Q35" s="213"/>
      <c r="R35" s="214" t="s">
        <v>245</v>
      </c>
      <c r="S35" s="199" t="s">
        <v>245</v>
      </c>
      <c r="T35" s="199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47" t="s">
        <v>260</v>
      </c>
      <c r="M36" s="45"/>
      <c r="N36" s="45"/>
      <c r="O36" s="45" t="s">
        <v>260</v>
      </c>
      <c r="P36" s="45"/>
      <c r="Q36" s="209"/>
      <c r="R36" s="210" t="s">
        <v>260</v>
      </c>
      <c r="S36" s="196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476</v>
      </c>
      <c r="E37" s="52"/>
      <c r="F37" s="52"/>
      <c r="G37" s="52"/>
      <c r="H37" s="52"/>
      <c r="I37" s="53"/>
      <c r="J37" s="179"/>
      <c r="K37" s="11">
        <v>32</v>
      </c>
      <c r="L37" s="54"/>
      <c r="M37" s="52"/>
      <c r="N37" s="52"/>
      <c r="O37" s="52"/>
      <c r="P37" s="52"/>
      <c r="Q37" s="211"/>
      <c r="R37" s="212" t="s">
        <v>254</v>
      </c>
      <c r="S37" s="185" t="s">
        <v>254</v>
      </c>
      <c r="T37" s="185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477</v>
      </c>
      <c r="E38" s="52"/>
      <c r="F38" s="52"/>
      <c r="G38" s="52" t="s">
        <v>477</v>
      </c>
      <c r="H38" s="52"/>
      <c r="I38" s="53"/>
      <c r="J38" s="179"/>
      <c r="K38" s="11">
        <v>33</v>
      </c>
      <c r="L38" s="54" t="s">
        <v>477</v>
      </c>
      <c r="M38" s="52"/>
      <c r="N38" s="52"/>
      <c r="O38" s="52" t="s">
        <v>477</v>
      </c>
      <c r="P38" s="52"/>
      <c r="Q38" s="211"/>
      <c r="R38" s="212" t="s">
        <v>255</v>
      </c>
      <c r="S38" s="185" t="s">
        <v>255</v>
      </c>
      <c r="T38" s="185" t="s">
        <v>255</v>
      </c>
      <c r="U38" s="53">
        <f t="shared" si="0"/>
        <v>4</v>
      </c>
      <c r="W38" s="337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79"/>
      <c r="K39" s="11">
        <v>34</v>
      </c>
      <c r="L39" s="54" t="s">
        <v>261</v>
      </c>
      <c r="M39" s="52"/>
      <c r="N39" s="52"/>
      <c r="O39" s="52" t="s">
        <v>261</v>
      </c>
      <c r="P39" s="52"/>
      <c r="Q39" s="211"/>
      <c r="R39" s="212" t="s">
        <v>261</v>
      </c>
      <c r="S39" s="185" t="s">
        <v>261</v>
      </c>
      <c r="T39" s="185" t="s">
        <v>261</v>
      </c>
      <c r="U39" s="53">
        <f t="shared" si="0"/>
        <v>4</v>
      </c>
      <c r="W39" s="328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476</v>
      </c>
      <c r="E40" s="58"/>
      <c r="F40" s="58"/>
      <c r="G40" s="58"/>
      <c r="H40" s="58"/>
      <c r="I40" s="36"/>
      <c r="J40" s="179"/>
      <c r="K40" s="8">
        <v>35</v>
      </c>
      <c r="L40" s="59"/>
      <c r="M40" s="58"/>
      <c r="N40" s="199"/>
      <c r="O40" s="199"/>
      <c r="P40" s="199"/>
      <c r="Q40" s="213"/>
      <c r="R40" s="214" t="s">
        <v>254</v>
      </c>
      <c r="S40" s="199" t="s">
        <v>254</v>
      </c>
      <c r="T40" s="199" t="s">
        <v>254</v>
      </c>
      <c r="U40" s="36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5</v>
      </c>
      <c r="E41" s="45"/>
      <c r="F41" s="45"/>
      <c r="G41" s="45">
        <v>6</v>
      </c>
      <c r="H41" s="45"/>
      <c r="I41" s="46"/>
      <c r="J41" s="178"/>
      <c r="K41" s="10">
        <v>36</v>
      </c>
      <c r="L41" s="47">
        <v>6</v>
      </c>
      <c r="M41" s="45"/>
      <c r="N41" s="196"/>
      <c r="O41" s="196">
        <v>5</v>
      </c>
      <c r="P41" s="196"/>
      <c r="Q41" s="209"/>
      <c r="R41" s="266">
        <f>MAX(D41:I41,L41:Q41)</f>
        <v>6</v>
      </c>
      <c r="S41" s="267">
        <f>MIN(D41:I41,L41:Q41)</f>
        <v>5</v>
      </c>
      <c r="T41" s="267">
        <f>AVERAGE(D41:I41,L41:Q41)</f>
        <v>5.5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474</v>
      </c>
      <c r="E42" s="52"/>
      <c r="F42" s="52"/>
      <c r="G42" s="52"/>
      <c r="H42" s="52"/>
      <c r="I42" s="53"/>
      <c r="J42" s="176"/>
      <c r="K42" s="11">
        <v>37</v>
      </c>
      <c r="L42" s="54"/>
      <c r="M42" s="52"/>
      <c r="N42" s="185"/>
      <c r="O42" s="185"/>
      <c r="P42" s="185"/>
      <c r="Q42" s="211"/>
      <c r="R42" s="212" t="s">
        <v>250</v>
      </c>
      <c r="S42" s="185" t="s">
        <v>250</v>
      </c>
      <c r="T42" s="185" t="s">
        <v>250</v>
      </c>
      <c r="U42" s="53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51">
        <v>4.3</v>
      </c>
      <c r="E43" s="86">
        <v>3.6</v>
      </c>
      <c r="F43" s="86">
        <v>3.8</v>
      </c>
      <c r="G43" s="86">
        <v>4</v>
      </c>
      <c r="H43" s="52">
        <v>3.8</v>
      </c>
      <c r="I43" s="144">
        <v>3.9</v>
      </c>
      <c r="J43" s="178"/>
      <c r="K43" s="11">
        <v>38</v>
      </c>
      <c r="L43" s="117">
        <v>3.8</v>
      </c>
      <c r="M43" s="86">
        <v>3.7</v>
      </c>
      <c r="N43" s="225">
        <v>3.7</v>
      </c>
      <c r="O43" s="225">
        <v>3.9</v>
      </c>
      <c r="P43" s="225">
        <v>4</v>
      </c>
      <c r="Q43" s="211">
        <v>4.0999999999999996</v>
      </c>
      <c r="R43" s="241">
        <f t="shared" ref="R43:R45" si="1">MAX(D43:I43,L43:Q43)</f>
        <v>4.3</v>
      </c>
      <c r="S43" s="201">
        <f t="shared" ref="S43:S45" si="2">MIN(D43:I43,L43:Q43)</f>
        <v>3.6</v>
      </c>
      <c r="T43" s="201">
        <f t="shared" ref="T43:T45" si="3">AVERAGE(D43:I43,L43:Q43)</f>
        <v>3.8833333333333333</v>
      </c>
      <c r="U43" s="53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32</v>
      </c>
      <c r="E44" s="52"/>
      <c r="F44" s="52"/>
      <c r="G44" s="52">
        <v>33</v>
      </c>
      <c r="H44" s="52"/>
      <c r="I44" s="53"/>
      <c r="J44" s="178"/>
      <c r="K44" s="11">
        <v>39</v>
      </c>
      <c r="L44" s="54">
        <v>36</v>
      </c>
      <c r="M44" s="52"/>
      <c r="N44" s="185"/>
      <c r="O44" s="185">
        <v>36</v>
      </c>
      <c r="P44" s="185"/>
      <c r="Q44" s="211"/>
      <c r="R44" s="272">
        <f t="shared" si="1"/>
        <v>36</v>
      </c>
      <c r="S44" s="200">
        <f t="shared" si="2"/>
        <v>32</v>
      </c>
      <c r="T44" s="200">
        <f t="shared" si="3"/>
        <v>34.25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67</v>
      </c>
      <c r="E45" s="58"/>
      <c r="F45" s="58"/>
      <c r="G45" s="58">
        <v>78</v>
      </c>
      <c r="H45" s="58"/>
      <c r="I45" s="36"/>
      <c r="J45" s="174"/>
      <c r="K45" s="8">
        <v>40</v>
      </c>
      <c r="L45" s="59">
        <v>83</v>
      </c>
      <c r="M45" s="58"/>
      <c r="N45" s="58"/>
      <c r="O45" s="58">
        <v>81</v>
      </c>
      <c r="P45" s="58"/>
      <c r="Q45" s="213"/>
      <c r="R45" s="228">
        <f t="shared" si="1"/>
        <v>83</v>
      </c>
      <c r="S45" s="202">
        <f t="shared" si="2"/>
        <v>67</v>
      </c>
      <c r="T45" s="202">
        <f t="shared" si="3"/>
        <v>77.25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477</v>
      </c>
      <c r="E46" s="45"/>
      <c r="F46" s="45"/>
      <c r="G46" s="45"/>
      <c r="H46" s="45"/>
      <c r="I46" s="46"/>
      <c r="J46" s="179"/>
      <c r="K46" s="10">
        <v>41</v>
      </c>
      <c r="L46" s="47"/>
      <c r="M46" s="45"/>
      <c r="N46" s="45"/>
      <c r="O46" s="45"/>
      <c r="P46" s="45"/>
      <c r="Q46" s="209"/>
      <c r="R46" s="210" t="s">
        <v>255</v>
      </c>
      <c r="S46" s="196" t="s">
        <v>255</v>
      </c>
      <c r="T46" s="196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1"/>
      <c r="K47" s="11">
        <v>42</v>
      </c>
      <c r="L47" s="54" t="s">
        <v>247</v>
      </c>
      <c r="M47" s="52"/>
      <c r="N47" s="52"/>
      <c r="O47" s="52" t="s">
        <v>247</v>
      </c>
      <c r="P47" s="52"/>
      <c r="Q47" s="211"/>
      <c r="R47" s="212" t="s">
        <v>247</v>
      </c>
      <c r="S47" s="185" t="s">
        <v>247</v>
      </c>
      <c r="T47" s="185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1"/>
      <c r="K48" s="11">
        <v>43</v>
      </c>
      <c r="L48" s="54" t="s">
        <v>247</v>
      </c>
      <c r="M48" s="52"/>
      <c r="N48" s="52"/>
      <c r="O48" s="52" t="s">
        <v>247</v>
      </c>
      <c r="P48" s="52"/>
      <c r="Q48" s="211"/>
      <c r="R48" s="212" t="s">
        <v>247</v>
      </c>
      <c r="S48" s="185" t="s">
        <v>247</v>
      </c>
      <c r="T48" s="185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471</v>
      </c>
      <c r="E49" s="52"/>
      <c r="F49" s="52"/>
      <c r="G49" s="52"/>
      <c r="H49" s="52"/>
      <c r="I49" s="53"/>
      <c r="J49" s="176"/>
      <c r="K49" s="11">
        <v>44</v>
      </c>
      <c r="L49" s="54"/>
      <c r="M49" s="52"/>
      <c r="N49" s="52"/>
      <c r="O49" s="52"/>
      <c r="P49" s="52"/>
      <c r="Q49" s="211"/>
      <c r="R49" s="212" t="s">
        <v>253</v>
      </c>
      <c r="S49" s="185" t="s">
        <v>253</v>
      </c>
      <c r="T49" s="185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478</v>
      </c>
      <c r="E50" s="58"/>
      <c r="F50" s="58"/>
      <c r="G50" s="58"/>
      <c r="H50" s="58"/>
      <c r="I50" s="36"/>
      <c r="J50" s="180"/>
      <c r="K50" s="8">
        <v>45</v>
      </c>
      <c r="L50" s="59"/>
      <c r="M50" s="58"/>
      <c r="N50" s="58"/>
      <c r="O50" s="58"/>
      <c r="P50" s="58"/>
      <c r="Q50" s="213"/>
      <c r="R50" s="214" t="s">
        <v>256</v>
      </c>
      <c r="S50" s="199" t="s">
        <v>256</v>
      </c>
      <c r="T50" s="199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0.2</v>
      </c>
      <c r="E51" s="45">
        <v>0.1</v>
      </c>
      <c r="F51" s="45">
        <v>0.2</v>
      </c>
      <c r="G51" s="45">
        <v>0.2</v>
      </c>
      <c r="H51" s="45">
        <v>0.1</v>
      </c>
      <c r="I51" s="46">
        <v>0.2</v>
      </c>
      <c r="J51" s="178"/>
      <c r="K51" s="10">
        <v>46</v>
      </c>
      <c r="L51" s="47">
        <v>0.2</v>
      </c>
      <c r="M51" s="45">
        <v>0.2</v>
      </c>
      <c r="N51" s="45">
        <v>0.2</v>
      </c>
      <c r="O51" s="45">
        <v>0.1</v>
      </c>
      <c r="P51" s="45" t="s">
        <v>252</v>
      </c>
      <c r="Q51" s="209" t="s">
        <v>252</v>
      </c>
      <c r="R51" s="210">
        <f>MAX(D51:I51,L51:Q51)</f>
        <v>0.2</v>
      </c>
      <c r="S51" s="196" t="s">
        <v>316</v>
      </c>
      <c r="T51" s="201">
        <v>0.14000000000000001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7.4</v>
      </c>
      <c r="E52" s="52">
        <v>7.4</v>
      </c>
      <c r="F52" s="52">
        <v>7.6</v>
      </c>
      <c r="G52" s="52">
        <v>7.6</v>
      </c>
      <c r="H52" s="52">
        <v>7.6</v>
      </c>
      <c r="I52" s="53">
        <v>7.6</v>
      </c>
      <c r="J52" s="178"/>
      <c r="K52" s="11">
        <v>47</v>
      </c>
      <c r="L52" s="54">
        <v>7.7</v>
      </c>
      <c r="M52" s="52">
        <v>7.7</v>
      </c>
      <c r="N52" s="52">
        <v>7.7</v>
      </c>
      <c r="O52" s="52">
        <v>7.5</v>
      </c>
      <c r="P52" s="52">
        <v>7.4</v>
      </c>
      <c r="Q52" s="211">
        <v>7.4</v>
      </c>
      <c r="R52" s="241">
        <f>MAX(D52:I52,L52:Q52)</f>
        <v>7.7</v>
      </c>
      <c r="S52" s="201">
        <f>MIN(D52:I52,L52:Q52)</f>
        <v>7.4</v>
      </c>
      <c r="T52" s="201">
        <f>AVERAGE(D52:I52,L52:Q52)</f>
        <v>7.5500000000000016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 t="s">
        <v>576</v>
      </c>
      <c r="F53" s="52" t="s">
        <v>576</v>
      </c>
      <c r="G53" s="52" t="s">
        <v>576</v>
      </c>
      <c r="H53" s="52" t="s">
        <v>576</v>
      </c>
      <c r="I53" s="53" t="s">
        <v>576</v>
      </c>
      <c r="J53" s="175"/>
      <c r="K53" s="11">
        <v>48</v>
      </c>
      <c r="L53" s="54" t="s">
        <v>576</v>
      </c>
      <c r="M53" s="52" t="s">
        <v>576</v>
      </c>
      <c r="N53" s="52" t="s">
        <v>576</v>
      </c>
      <c r="O53" s="52" t="s">
        <v>576</v>
      </c>
      <c r="P53" s="52" t="s">
        <v>576</v>
      </c>
      <c r="Q53" s="211" t="s">
        <v>576</v>
      </c>
      <c r="R53" s="212" t="s">
        <v>576</v>
      </c>
      <c r="S53" s="185" t="s">
        <v>576</v>
      </c>
      <c r="T53" s="185" t="s">
        <v>576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576</v>
      </c>
      <c r="E54" s="52" t="s">
        <v>576</v>
      </c>
      <c r="F54" s="52" t="s">
        <v>576</v>
      </c>
      <c r="G54" s="52" t="s">
        <v>576</v>
      </c>
      <c r="H54" s="52" t="s">
        <v>576</v>
      </c>
      <c r="I54" s="53" t="s">
        <v>576</v>
      </c>
      <c r="J54" s="175"/>
      <c r="K54" s="11">
        <v>49</v>
      </c>
      <c r="L54" s="54" t="s">
        <v>576</v>
      </c>
      <c r="M54" s="52" t="s">
        <v>576</v>
      </c>
      <c r="N54" s="52" t="s">
        <v>576</v>
      </c>
      <c r="O54" s="52" t="s">
        <v>576</v>
      </c>
      <c r="P54" s="52" t="s">
        <v>576</v>
      </c>
      <c r="Q54" s="211" t="s">
        <v>576</v>
      </c>
      <c r="R54" s="212" t="s">
        <v>576</v>
      </c>
      <c r="S54" s="185" t="s">
        <v>576</v>
      </c>
      <c r="T54" s="185" t="s">
        <v>576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213" t="s">
        <v>262</v>
      </c>
      <c r="R55" s="214" t="s">
        <v>262</v>
      </c>
      <c r="S55" s="199" t="s">
        <v>262</v>
      </c>
      <c r="T55" s="199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78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352" priority="20" stopIfTrue="1">
      <formula>J9=1</formula>
    </cfRule>
  </conditionalFormatting>
  <conditionalFormatting sqref="W28:W39 W49:W50">
    <cfRule type="expression" dxfId="351" priority="23" stopIfTrue="1">
      <formula>$W$20=24</formula>
    </cfRule>
  </conditionalFormatting>
  <conditionalFormatting sqref="W40:W42">
    <cfRule type="expression" dxfId="350" priority="6" stopIfTrue="1">
      <formula>$W$20=23</formula>
    </cfRule>
  </conditionalFormatting>
  <conditionalFormatting sqref="W43:W44">
    <cfRule type="expression" dxfId="349" priority="5" stopIfTrue="1">
      <formula>$W$20=24</formula>
    </cfRule>
  </conditionalFormatting>
  <conditionalFormatting sqref="W45:W46">
    <cfRule type="expression" dxfId="348" priority="4" stopIfTrue="1">
      <formula>$W$20=25</formula>
    </cfRule>
  </conditionalFormatting>
  <conditionalFormatting sqref="W47">
    <cfRule type="expression" dxfId="347" priority="3" stopIfTrue="1">
      <formula>$W$20=27</formula>
    </cfRule>
  </conditionalFormatting>
  <conditionalFormatting sqref="W51:W52">
    <cfRule type="expression" dxfId="346" priority="24" stopIfTrue="1">
      <formula>$W$20=25</formula>
    </cfRule>
  </conditionalFormatting>
  <conditionalFormatting sqref="W53:W54">
    <cfRule type="expression" dxfId="345" priority="25" stopIfTrue="1">
      <formula>$W$20=26</formula>
    </cfRule>
  </conditionalFormatting>
  <conditionalFormatting sqref="W55">
    <cfRule type="expression" dxfId="344" priority="26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3">
    <tabColor rgb="FFCCFF66"/>
  </sheetPr>
  <dimension ref="A1:AA60"/>
  <sheetViews>
    <sheetView view="pageBreakPreview" zoomScaleNormal="85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223</v>
      </c>
      <c r="B1" s="24"/>
      <c r="C1" s="24"/>
      <c r="D1" s="24"/>
      <c r="G1" s="26"/>
      <c r="H1" s="26"/>
      <c r="I1" s="27">
        <v>72</v>
      </c>
      <c r="K1" s="23" t="str">
        <f>A1</f>
        <v>第１章基準項目／安塚区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56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須川地区（須川第1）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6.1</v>
      </c>
      <c r="E5" s="38">
        <v>14</v>
      </c>
      <c r="F5" s="38">
        <v>18.600000000000001</v>
      </c>
      <c r="G5" s="38">
        <v>21.9</v>
      </c>
      <c r="H5" s="38">
        <v>24.7</v>
      </c>
      <c r="I5" s="39">
        <v>24.6</v>
      </c>
      <c r="J5" s="9"/>
      <c r="K5" s="8" t="s">
        <v>115</v>
      </c>
      <c r="L5" s="40">
        <v>21</v>
      </c>
      <c r="M5" s="38">
        <v>14.2</v>
      </c>
      <c r="N5" s="38">
        <v>10.9</v>
      </c>
      <c r="O5" s="38">
        <v>4.5</v>
      </c>
      <c r="P5" s="38">
        <v>3.7</v>
      </c>
      <c r="Q5" s="41">
        <v>3.1</v>
      </c>
      <c r="R5" s="40">
        <f>MAX(D5:I5,L5:Q5)</f>
        <v>24.7</v>
      </c>
      <c r="S5" s="38">
        <f>MIN(D5:I5,L5:Q5)</f>
        <v>3.1</v>
      </c>
      <c r="T5" s="38">
        <f>AVERAGE(D5:I5,L5:Q5)</f>
        <v>13.941666666666665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174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75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2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468</v>
      </c>
      <c r="E8" s="52"/>
      <c r="F8" s="52"/>
      <c r="G8" s="52"/>
      <c r="H8" s="52"/>
      <c r="I8" s="53"/>
      <c r="J8" s="176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469</v>
      </c>
      <c r="E9" s="52"/>
      <c r="F9" s="52"/>
      <c r="G9" s="52"/>
      <c r="H9" s="52"/>
      <c r="I9" s="53"/>
      <c r="J9" s="177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470</v>
      </c>
      <c r="E10" s="58"/>
      <c r="F10" s="58"/>
      <c r="G10" s="58"/>
      <c r="H10" s="58"/>
      <c r="I10" s="36"/>
      <c r="J10" s="176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470</v>
      </c>
      <c r="E11" s="45"/>
      <c r="F11" s="45"/>
      <c r="G11" s="45"/>
      <c r="H11" s="45"/>
      <c r="I11" s="46"/>
      <c r="J11" s="176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470</v>
      </c>
      <c r="E12" s="52"/>
      <c r="F12" s="52"/>
      <c r="G12" s="52"/>
      <c r="H12" s="52"/>
      <c r="I12" s="53"/>
      <c r="J12" s="176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471</v>
      </c>
      <c r="E13" s="52"/>
      <c r="F13" s="52"/>
      <c r="G13" s="52" t="s">
        <v>471</v>
      </c>
      <c r="H13" s="52"/>
      <c r="I13" s="53"/>
      <c r="J13" s="176"/>
      <c r="K13" s="11">
        <v>8</v>
      </c>
      <c r="L13" s="54" t="s">
        <v>471</v>
      </c>
      <c r="M13" s="52"/>
      <c r="N13" s="52"/>
      <c r="O13" s="52" t="s">
        <v>471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76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76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0.3</v>
      </c>
      <c r="E16" s="45"/>
      <c r="F16" s="45"/>
      <c r="G16" s="45"/>
      <c r="H16" s="45"/>
      <c r="I16" s="46"/>
      <c r="J16" s="178"/>
      <c r="K16" s="10">
        <v>11</v>
      </c>
      <c r="L16" s="47"/>
      <c r="M16" s="45"/>
      <c r="N16" s="45"/>
      <c r="O16" s="45"/>
      <c r="P16" s="45"/>
      <c r="Q16" s="48"/>
      <c r="R16" s="114">
        <f>MAX(D16:I16,L16:Q16)</f>
        <v>0.3</v>
      </c>
      <c r="S16" s="113">
        <f>MIN(D16:I16,L16:Q16)</f>
        <v>0.3</v>
      </c>
      <c r="T16" s="113">
        <f>AVERAGE(D16:I16,L16:Q16)</f>
        <v>0.3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472</v>
      </c>
      <c r="E17" s="52"/>
      <c r="F17" s="52"/>
      <c r="G17" s="52"/>
      <c r="H17" s="52"/>
      <c r="I17" s="53"/>
      <c r="J17" s="179"/>
      <c r="K17" s="11">
        <v>12</v>
      </c>
      <c r="L17" s="54"/>
      <c r="M17" s="52"/>
      <c r="N17" s="52"/>
      <c r="O17" s="52"/>
      <c r="P17" s="52"/>
      <c r="Q17" s="55"/>
      <c r="R17" s="47" t="s">
        <v>251</v>
      </c>
      <c r="S17" s="45" t="s">
        <v>251</v>
      </c>
      <c r="T17" s="45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473</v>
      </c>
      <c r="E18" s="52"/>
      <c r="F18" s="52"/>
      <c r="G18" s="52"/>
      <c r="H18" s="52"/>
      <c r="I18" s="53"/>
      <c r="J18" s="178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80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474</v>
      </c>
      <c r="E20" s="58"/>
      <c r="F20" s="58"/>
      <c r="G20" s="58"/>
      <c r="H20" s="58"/>
      <c r="I20" s="36"/>
      <c r="J20" s="176"/>
      <c r="K20" s="8">
        <v>15</v>
      </c>
      <c r="L20" s="59"/>
      <c r="M20" s="58"/>
      <c r="N20" s="58"/>
      <c r="O20" s="58"/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1</v>
      </c>
      <c r="W20" s="27">
        <v>22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475</v>
      </c>
      <c r="E21" s="45"/>
      <c r="F21" s="45"/>
      <c r="G21" s="45"/>
      <c r="H21" s="45"/>
      <c r="I21" s="46"/>
      <c r="J21" s="176"/>
      <c r="K21" s="10">
        <v>16</v>
      </c>
      <c r="L21" s="47"/>
      <c r="M21" s="45"/>
      <c r="N21" s="45"/>
      <c r="O21" s="196"/>
      <c r="P21" s="196"/>
      <c r="Q21" s="209"/>
      <c r="R21" s="210" t="s">
        <v>244</v>
      </c>
      <c r="S21" s="196" t="s">
        <v>244</v>
      </c>
      <c r="T21" s="196" t="s">
        <v>244</v>
      </c>
      <c r="U21" s="46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471</v>
      </c>
      <c r="E22" s="52"/>
      <c r="F22" s="52"/>
      <c r="G22" s="52"/>
      <c r="H22" s="52"/>
      <c r="I22" s="53"/>
      <c r="J22" s="176"/>
      <c r="K22" s="11">
        <v>17</v>
      </c>
      <c r="L22" s="54"/>
      <c r="M22" s="52"/>
      <c r="N22" s="52"/>
      <c r="O22" s="185"/>
      <c r="P22" s="185"/>
      <c r="Q22" s="211"/>
      <c r="R22" s="212" t="s">
        <v>253</v>
      </c>
      <c r="S22" s="185" t="s">
        <v>253</v>
      </c>
      <c r="T22" s="185" t="s">
        <v>253</v>
      </c>
      <c r="U22" s="53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470</v>
      </c>
      <c r="E23" s="52"/>
      <c r="F23" s="52"/>
      <c r="G23" s="52"/>
      <c r="H23" s="52"/>
      <c r="I23" s="53"/>
      <c r="J23" s="176"/>
      <c r="K23" s="11">
        <v>18</v>
      </c>
      <c r="L23" s="54"/>
      <c r="M23" s="52"/>
      <c r="N23" s="52"/>
      <c r="O23" s="185"/>
      <c r="P23" s="185"/>
      <c r="Q23" s="211"/>
      <c r="R23" s="212" t="s">
        <v>245</v>
      </c>
      <c r="S23" s="185" t="s">
        <v>245</v>
      </c>
      <c r="T23" s="185" t="s">
        <v>245</v>
      </c>
      <c r="U23" s="53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470</v>
      </c>
      <c r="E24" s="52"/>
      <c r="F24" s="52"/>
      <c r="G24" s="52"/>
      <c r="H24" s="52"/>
      <c r="I24" s="53"/>
      <c r="J24" s="176"/>
      <c r="K24" s="11">
        <v>19</v>
      </c>
      <c r="L24" s="54"/>
      <c r="M24" s="52"/>
      <c r="N24" s="52"/>
      <c r="O24" s="185"/>
      <c r="P24" s="185"/>
      <c r="Q24" s="211"/>
      <c r="R24" s="212" t="s">
        <v>245</v>
      </c>
      <c r="S24" s="185" t="s">
        <v>245</v>
      </c>
      <c r="T24" s="185" t="s">
        <v>245</v>
      </c>
      <c r="U24" s="53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470</v>
      </c>
      <c r="E25" s="58"/>
      <c r="F25" s="58"/>
      <c r="G25" s="58"/>
      <c r="H25" s="58"/>
      <c r="I25" s="36"/>
      <c r="J25" s="176"/>
      <c r="K25" s="8">
        <v>20</v>
      </c>
      <c r="L25" s="59"/>
      <c r="M25" s="58"/>
      <c r="N25" s="58"/>
      <c r="O25" s="199"/>
      <c r="P25" s="199"/>
      <c r="Q25" s="213"/>
      <c r="R25" s="214" t="s">
        <v>245</v>
      </c>
      <c r="S25" s="199" t="s">
        <v>245</v>
      </c>
      <c r="T25" s="199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 t="s">
        <v>258</v>
      </c>
      <c r="H26" s="45"/>
      <c r="I26" s="46"/>
      <c r="J26" s="179"/>
      <c r="K26" s="10">
        <v>21</v>
      </c>
      <c r="L26" s="47">
        <v>7.0000000000000007E-2</v>
      </c>
      <c r="M26" s="45"/>
      <c r="N26" s="45"/>
      <c r="O26" s="196" t="s">
        <v>258</v>
      </c>
      <c r="P26" s="196"/>
      <c r="Q26" s="209"/>
      <c r="R26" s="210">
        <f>MAX(D26:I26,L26:Q26)</f>
        <v>7.0000000000000007E-2</v>
      </c>
      <c r="S26" s="196" t="s">
        <v>258</v>
      </c>
      <c r="T26" s="196" t="s">
        <v>258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76"/>
      <c r="K27" s="11">
        <v>22</v>
      </c>
      <c r="L27" s="54" t="s">
        <v>253</v>
      </c>
      <c r="M27" s="52"/>
      <c r="N27" s="52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 t="s">
        <v>245</v>
      </c>
      <c r="E28" s="52"/>
      <c r="F28" s="52"/>
      <c r="G28" s="52" t="s">
        <v>245</v>
      </c>
      <c r="H28" s="52"/>
      <c r="I28" s="53"/>
      <c r="J28" s="176"/>
      <c r="K28" s="11">
        <v>23</v>
      </c>
      <c r="L28" s="54">
        <v>3.0000000000000001E-3</v>
      </c>
      <c r="M28" s="52"/>
      <c r="N28" s="52"/>
      <c r="O28" s="185" t="s">
        <v>245</v>
      </c>
      <c r="P28" s="185"/>
      <c r="Q28" s="211"/>
      <c r="R28" s="212">
        <f>MAX(D28:I28,L28:Q28)</f>
        <v>3.0000000000000001E-3</v>
      </c>
      <c r="S28" s="185" t="s">
        <v>245</v>
      </c>
      <c r="T28" s="194" t="s">
        <v>245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76"/>
      <c r="K29" s="11">
        <v>24</v>
      </c>
      <c r="L29" s="54" t="s">
        <v>259</v>
      </c>
      <c r="M29" s="52"/>
      <c r="N29" s="52"/>
      <c r="O29" s="185" t="s">
        <v>259</v>
      </c>
      <c r="P29" s="185"/>
      <c r="Q29" s="211"/>
      <c r="R29" s="212" t="s">
        <v>259</v>
      </c>
      <c r="S29" s="185" t="s">
        <v>259</v>
      </c>
      <c r="T29" s="185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1E-3</v>
      </c>
      <c r="E30" s="58"/>
      <c r="F30" s="58"/>
      <c r="G30" s="58">
        <v>1E-3</v>
      </c>
      <c r="H30" s="58"/>
      <c r="I30" s="36"/>
      <c r="J30" s="176"/>
      <c r="K30" s="8">
        <v>25</v>
      </c>
      <c r="L30" s="59">
        <v>2E-3</v>
      </c>
      <c r="M30" s="58"/>
      <c r="N30" s="58"/>
      <c r="O30" s="199" t="s">
        <v>245</v>
      </c>
      <c r="P30" s="199"/>
      <c r="Q30" s="213"/>
      <c r="R30" s="214">
        <f>MAX(D30:I30,L30:Q30)</f>
        <v>2E-3</v>
      </c>
      <c r="S30" s="199" t="s">
        <v>245</v>
      </c>
      <c r="T30" s="220">
        <f>SUM(D30:I30,L30:Q30)/U30</f>
        <v>1E-3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76"/>
      <c r="K31" s="10">
        <v>26</v>
      </c>
      <c r="L31" s="47" t="s">
        <v>245</v>
      </c>
      <c r="M31" s="45"/>
      <c r="N31" s="45"/>
      <c r="O31" s="196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1E-3</v>
      </c>
      <c r="E32" s="52"/>
      <c r="F32" s="52"/>
      <c r="G32" s="52">
        <v>3.0000000000000001E-3</v>
      </c>
      <c r="H32" s="52"/>
      <c r="I32" s="53"/>
      <c r="J32" s="176"/>
      <c r="K32" s="11">
        <v>27</v>
      </c>
      <c r="L32" s="54">
        <v>7.0000000000000001E-3</v>
      </c>
      <c r="M32" s="52"/>
      <c r="N32" s="52"/>
      <c r="O32" s="185" t="s">
        <v>245</v>
      </c>
      <c r="P32" s="185"/>
      <c r="Q32" s="211"/>
      <c r="R32" s="212">
        <f>MAX(D32:I32,L32:Q32)</f>
        <v>7.0000000000000001E-3</v>
      </c>
      <c r="S32" s="185" t="s">
        <v>245</v>
      </c>
      <c r="T32" s="198">
        <f>SUM(D32:I32,L32:Q32)/U32</f>
        <v>2.7499999999999998E-3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79"/>
      <c r="K33" s="11">
        <v>28</v>
      </c>
      <c r="L33" s="54" t="s">
        <v>259</v>
      </c>
      <c r="M33" s="52"/>
      <c r="N33" s="52"/>
      <c r="O33" s="185" t="s">
        <v>259</v>
      </c>
      <c r="P33" s="185"/>
      <c r="Q33" s="211"/>
      <c r="R33" s="212" t="s">
        <v>259</v>
      </c>
      <c r="S33" s="185" t="s">
        <v>259</v>
      </c>
      <c r="T33" s="185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 t="s">
        <v>245</v>
      </c>
      <c r="E34" s="52"/>
      <c r="F34" s="52"/>
      <c r="G34" s="52">
        <v>2E-3</v>
      </c>
      <c r="H34" s="52"/>
      <c r="I34" s="53"/>
      <c r="J34" s="176"/>
      <c r="K34" s="11">
        <v>29</v>
      </c>
      <c r="L34" s="54">
        <v>2E-3</v>
      </c>
      <c r="M34" s="52"/>
      <c r="N34" s="52"/>
      <c r="O34" s="52" t="s">
        <v>245</v>
      </c>
      <c r="P34" s="52"/>
      <c r="Q34" s="55"/>
      <c r="R34" s="54">
        <f>MAX(D34:I34,L34:Q34)</f>
        <v>2E-3</v>
      </c>
      <c r="S34" s="52" t="s">
        <v>245</v>
      </c>
      <c r="T34" s="83">
        <f>SUM(D34:I34,L34:Q34)/U34</f>
        <v>1E-3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76"/>
      <c r="K35" s="8">
        <v>30</v>
      </c>
      <c r="L35" s="59" t="s">
        <v>245</v>
      </c>
      <c r="M35" s="58"/>
      <c r="N35" s="58"/>
      <c r="O35" s="58" t="s">
        <v>245</v>
      </c>
      <c r="P35" s="58"/>
      <c r="Q35" s="60"/>
      <c r="R35" s="59" t="s">
        <v>245</v>
      </c>
      <c r="S35" s="58" t="s">
        <v>245</v>
      </c>
      <c r="T35" s="58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76"/>
      <c r="K36" s="10">
        <v>31</v>
      </c>
      <c r="L36" s="47" t="s">
        <v>260</v>
      </c>
      <c r="M36" s="45"/>
      <c r="N36" s="45"/>
      <c r="O36" s="45" t="s">
        <v>260</v>
      </c>
      <c r="P36" s="45"/>
      <c r="Q36" s="48"/>
      <c r="R36" s="47" t="s">
        <v>260</v>
      </c>
      <c r="S36" s="45" t="s">
        <v>260</v>
      </c>
      <c r="T36" s="45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476</v>
      </c>
      <c r="E37" s="52"/>
      <c r="F37" s="52"/>
      <c r="G37" s="52"/>
      <c r="H37" s="52"/>
      <c r="I37" s="53"/>
      <c r="J37" s="179"/>
      <c r="K37" s="11">
        <v>32</v>
      </c>
      <c r="L37" s="54"/>
      <c r="M37" s="52"/>
      <c r="N37" s="52"/>
      <c r="O37" s="52"/>
      <c r="P37" s="52"/>
      <c r="Q37" s="55"/>
      <c r="R37" s="54" t="s">
        <v>254</v>
      </c>
      <c r="S37" s="52" t="s">
        <v>254</v>
      </c>
      <c r="T37" s="91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477</v>
      </c>
      <c r="E38" s="52"/>
      <c r="F38" s="52"/>
      <c r="G38" s="52" t="s">
        <v>477</v>
      </c>
      <c r="H38" s="52"/>
      <c r="I38" s="53"/>
      <c r="J38" s="179"/>
      <c r="K38" s="11">
        <v>33</v>
      </c>
      <c r="L38" s="54" t="s">
        <v>477</v>
      </c>
      <c r="M38" s="52"/>
      <c r="N38" s="52"/>
      <c r="O38" s="52" t="s">
        <v>477</v>
      </c>
      <c r="P38" s="52"/>
      <c r="Q38" s="55"/>
      <c r="R38" s="54" t="s">
        <v>255</v>
      </c>
      <c r="S38" s="52" t="s">
        <v>255</v>
      </c>
      <c r="T38" s="52" t="s">
        <v>255</v>
      </c>
      <c r="U38" s="53">
        <f t="shared" si="0"/>
        <v>4</v>
      </c>
      <c r="W38" s="337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79"/>
      <c r="K39" s="11">
        <v>34</v>
      </c>
      <c r="L39" s="54" t="s">
        <v>261</v>
      </c>
      <c r="M39" s="52"/>
      <c r="N39" s="52"/>
      <c r="O39" s="52" t="s">
        <v>261</v>
      </c>
      <c r="P39" s="52"/>
      <c r="Q39" s="55"/>
      <c r="R39" s="54" t="s">
        <v>261</v>
      </c>
      <c r="S39" s="52" t="s">
        <v>261</v>
      </c>
      <c r="T39" s="52" t="s">
        <v>261</v>
      </c>
      <c r="U39" s="53">
        <f t="shared" si="0"/>
        <v>4</v>
      </c>
      <c r="W39" s="328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476</v>
      </c>
      <c r="E40" s="58"/>
      <c r="F40" s="58"/>
      <c r="G40" s="58"/>
      <c r="H40" s="58"/>
      <c r="I40" s="36"/>
      <c r="J40" s="179"/>
      <c r="K40" s="8">
        <v>35</v>
      </c>
      <c r="L40" s="59"/>
      <c r="M40" s="58"/>
      <c r="N40" s="58"/>
      <c r="O40" s="58"/>
      <c r="P40" s="58"/>
      <c r="Q40" s="60"/>
      <c r="R40" s="59" t="s">
        <v>254</v>
      </c>
      <c r="S40" s="58" t="s">
        <v>254</v>
      </c>
      <c r="T40" s="58" t="s">
        <v>254</v>
      </c>
      <c r="U40" s="36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3</v>
      </c>
      <c r="E41" s="45"/>
      <c r="F41" s="45"/>
      <c r="G41" s="45">
        <v>4</v>
      </c>
      <c r="H41" s="45"/>
      <c r="I41" s="46"/>
      <c r="J41" s="178"/>
      <c r="K41" s="10">
        <v>36</v>
      </c>
      <c r="L41" s="47">
        <v>3</v>
      </c>
      <c r="M41" s="45"/>
      <c r="N41" s="45"/>
      <c r="O41" s="45">
        <v>3</v>
      </c>
      <c r="P41" s="45"/>
      <c r="Q41" s="48"/>
      <c r="R41" s="128">
        <f>MAX(D41:I41,L41:Q41)</f>
        <v>4</v>
      </c>
      <c r="S41" s="129">
        <f>MIN(D41:I41,L41:Q41)</f>
        <v>3</v>
      </c>
      <c r="T41" s="129">
        <f>AVERAGE(D41:I41,L41:Q41)</f>
        <v>3.25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474</v>
      </c>
      <c r="E42" s="52"/>
      <c r="F42" s="52"/>
      <c r="G42" s="52"/>
      <c r="H42" s="52"/>
      <c r="I42" s="53"/>
      <c r="J42" s="176"/>
      <c r="K42" s="11">
        <v>37</v>
      </c>
      <c r="L42" s="54"/>
      <c r="M42" s="52"/>
      <c r="N42" s="52"/>
      <c r="O42" s="52"/>
      <c r="P42" s="52"/>
      <c r="Q42" s="55"/>
      <c r="R42" s="54" t="s">
        <v>250</v>
      </c>
      <c r="S42" s="52" t="s">
        <v>250</v>
      </c>
      <c r="T42" s="52" t="s">
        <v>250</v>
      </c>
      <c r="U42" s="53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4</v>
      </c>
      <c r="E43" s="52">
        <v>3.4</v>
      </c>
      <c r="F43" s="52">
        <v>3.4</v>
      </c>
      <c r="G43" s="52">
        <v>3.4</v>
      </c>
      <c r="H43" s="52">
        <v>3.4</v>
      </c>
      <c r="I43" s="53">
        <v>3.4</v>
      </c>
      <c r="J43" s="178"/>
      <c r="K43" s="11">
        <v>38</v>
      </c>
      <c r="L43" s="54">
        <v>3.2</v>
      </c>
      <c r="M43" s="52">
        <v>3.2</v>
      </c>
      <c r="N43" s="52">
        <v>3.2</v>
      </c>
      <c r="O43" s="52">
        <v>3.2</v>
      </c>
      <c r="P43" s="86">
        <v>3.4</v>
      </c>
      <c r="Q43" s="55">
        <v>3.3</v>
      </c>
      <c r="R43" s="126">
        <f>MAX(D43:I43,L43:Q43)</f>
        <v>4</v>
      </c>
      <c r="S43" s="87">
        <f>MIN(D43:I43,L43:Q43)</f>
        <v>3.2</v>
      </c>
      <c r="T43" s="87">
        <f>AVERAGE(D43:I43,L43:Q43)</f>
        <v>3.3749999999999996</v>
      </c>
      <c r="U43" s="53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11</v>
      </c>
      <c r="E44" s="52"/>
      <c r="F44" s="52"/>
      <c r="G44" s="52">
        <v>11</v>
      </c>
      <c r="H44" s="52"/>
      <c r="I44" s="53"/>
      <c r="J44" s="178"/>
      <c r="K44" s="11">
        <v>39</v>
      </c>
      <c r="L44" s="54">
        <v>12</v>
      </c>
      <c r="M44" s="52"/>
      <c r="N44" s="52"/>
      <c r="O44" s="52">
        <v>12</v>
      </c>
      <c r="P44" s="52"/>
      <c r="Q44" s="55"/>
      <c r="R44" s="127">
        <f>MAX(D44:I44,L44:Q44)</f>
        <v>12</v>
      </c>
      <c r="S44" s="108">
        <f>MIN(D44:I44,L44:Q44)</f>
        <v>11</v>
      </c>
      <c r="T44" s="108">
        <f>AVERAGE(D44:I44,L44:Q44)</f>
        <v>11.5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33</v>
      </c>
      <c r="E45" s="58"/>
      <c r="F45" s="58"/>
      <c r="G45" s="58">
        <v>38</v>
      </c>
      <c r="H45" s="58"/>
      <c r="I45" s="36"/>
      <c r="J45" s="174"/>
      <c r="K45" s="8">
        <v>40</v>
      </c>
      <c r="L45" s="59">
        <v>39</v>
      </c>
      <c r="M45" s="58"/>
      <c r="N45" s="58"/>
      <c r="O45" s="58">
        <v>39</v>
      </c>
      <c r="P45" s="58"/>
      <c r="Q45" s="60"/>
      <c r="R45" s="122">
        <f>MAX(D45:I45,L45:Q45)</f>
        <v>39</v>
      </c>
      <c r="S45" s="97">
        <f>MIN(D45:I45,L45:Q45)</f>
        <v>33</v>
      </c>
      <c r="T45" s="97">
        <f>AVERAGE(D45:I45,L45:Q45)</f>
        <v>37.25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477</v>
      </c>
      <c r="E46" s="45"/>
      <c r="F46" s="45"/>
      <c r="G46" s="45"/>
      <c r="H46" s="45"/>
      <c r="I46" s="46"/>
      <c r="J46" s="179"/>
      <c r="K46" s="10">
        <v>41</v>
      </c>
      <c r="L46" s="47"/>
      <c r="M46" s="45"/>
      <c r="N46" s="45"/>
      <c r="O46" s="45"/>
      <c r="P46" s="45"/>
      <c r="Q46" s="48"/>
      <c r="R46" s="47" t="s">
        <v>255</v>
      </c>
      <c r="S46" s="45" t="s">
        <v>255</v>
      </c>
      <c r="T46" s="45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1"/>
      <c r="K47" s="11">
        <v>42</v>
      </c>
      <c r="L47" s="54" t="s">
        <v>247</v>
      </c>
      <c r="M47" s="52"/>
      <c r="N47" s="52"/>
      <c r="O47" s="52" t="s">
        <v>247</v>
      </c>
      <c r="P47" s="52"/>
      <c r="Q47" s="55"/>
      <c r="R47" s="54" t="s">
        <v>247</v>
      </c>
      <c r="S47" s="52" t="s">
        <v>247</v>
      </c>
      <c r="T47" s="52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1"/>
      <c r="K48" s="11">
        <v>43</v>
      </c>
      <c r="L48" s="54" t="s">
        <v>247</v>
      </c>
      <c r="M48" s="52"/>
      <c r="N48" s="52"/>
      <c r="O48" s="52" t="s">
        <v>247</v>
      </c>
      <c r="P48" s="52"/>
      <c r="Q48" s="55"/>
      <c r="R48" s="54" t="s">
        <v>247</v>
      </c>
      <c r="S48" s="52" t="s">
        <v>247</v>
      </c>
      <c r="T48" s="52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471</v>
      </c>
      <c r="E49" s="52"/>
      <c r="F49" s="52"/>
      <c r="G49" s="52"/>
      <c r="H49" s="52"/>
      <c r="I49" s="53"/>
      <c r="J49" s="176"/>
      <c r="K49" s="11">
        <v>44</v>
      </c>
      <c r="L49" s="54"/>
      <c r="M49" s="52"/>
      <c r="N49" s="52"/>
      <c r="O49" s="52"/>
      <c r="P49" s="52"/>
      <c r="Q49" s="55"/>
      <c r="R49" s="54" t="s">
        <v>253</v>
      </c>
      <c r="S49" s="52" t="s">
        <v>253</v>
      </c>
      <c r="T49" s="52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478</v>
      </c>
      <c r="E50" s="58"/>
      <c r="F50" s="58"/>
      <c r="G50" s="58"/>
      <c r="H50" s="58"/>
      <c r="I50" s="36"/>
      <c r="J50" s="180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0.2</v>
      </c>
      <c r="E51" s="45">
        <v>0.1</v>
      </c>
      <c r="F51" s="45">
        <v>0.2</v>
      </c>
      <c r="G51" s="45">
        <v>0.1</v>
      </c>
      <c r="H51" s="45">
        <v>0.1</v>
      </c>
      <c r="I51" s="46">
        <v>0.2</v>
      </c>
      <c r="J51" s="178"/>
      <c r="K51" s="10">
        <v>46</v>
      </c>
      <c r="L51" s="47">
        <v>0.3</v>
      </c>
      <c r="M51" s="45">
        <v>0.2</v>
      </c>
      <c r="N51" s="45">
        <v>0.2</v>
      </c>
      <c r="O51" s="45">
        <v>0.2</v>
      </c>
      <c r="P51" s="45">
        <v>0.1</v>
      </c>
      <c r="Q51" s="48" t="s">
        <v>252</v>
      </c>
      <c r="R51" s="114">
        <f>MAX(D51:I51,L51:Q51)</f>
        <v>0.3</v>
      </c>
      <c r="S51" s="45">
        <f>MIN(D51:I51,L51:Q51)</f>
        <v>0.1</v>
      </c>
      <c r="T51" s="82">
        <f>AVERAGE(D51:I51,L51:Q51)</f>
        <v>0.17272727272727273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7.3</v>
      </c>
      <c r="E52" s="52">
        <v>7.4</v>
      </c>
      <c r="F52" s="52">
        <v>7.5</v>
      </c>
      <c r="G52" s="52">
        <v>7.5</v>
      </c>
      <c r="H52" s="52">
        <v>7.6</v>
      </c>
      <c r="I52" s="53">
        <v>7.6</v>
      </c>
      <c r="J52" s="178"/>
      <c r="K52" s="11">
        <v>47</v>
      </c>
      <c r="L52" s="54">
        <v>7.6</v>
      </c>
      <c r="M52" s="52">
        <v>7.5</v>
      </c>
      <c r="N52" s="52">
        <v>7.5</v>
      </c>
      <c r="O52" s="52">
        <v>7.3</v>
      </c>
      <c r="P52" s="52">
        <v>7.4</v>
      </c>
      <c r="Q52" s="55">
        <v>7.3</v>
      </c>
      <c r="R52" s="126">
        <f>MAX(D52:I52,L52:Q52)</f>
        <v>7.6</v>
      </c>
      <c r="S52" s="87">
        <f>MIN(D52:I52,L52:Q52)</f>
        <v>7.3</v>
      </c>
      <c r="T52" s="87">
        <f>AVERAGE(D52:I52,L52:Q52)</f>
        <v>7.458333333333333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 t="s">
        <v>576</v>
      </c>
      <c r="F53" s="52" t="s">
        <v>576</v>
      </c>
      <c r="G53" s="52" t="s">
        <v>576</v>
      </c>
      <c r="H53" s="52" t="s">
        <v>576</v>
      </c>
      <c r="I53" s="53" t="s">
        <v>576</v>
      </c>
      <c r="J53" s="175"/>
      <c r="K53" s="11">
        <v>48</v>
      </c>
      <c r="L53" s="54" t="s">
        <v>576</v>
      </c>
      <c r="M53" s="52" t="s">
        <v>576</v>
      </c>
      <c r="N53" s="52" t="s">
        <v>576</v>
      </c>
      <c r="O53" s="52" t="s">
        <v>576</v>
      </c>
      <c r="P53" s="52" t="s">
        <v>576</v>
      </c>
      <c r="Q53" s="55" t="s">
        <v>576</v>
      </c>
      <c r="R53" s="54" t="s">
        <v>576</v>
      </c>
      <c r="S53" s="52" t="s">
        <v>576</v>
      </c>
      <c r="T53" s="52" t="s">
        <v>576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576</v>
      </c>
      <c r="E54" s="52" t="s">
        <v>576</v>
      </c>
      <c r="F54" s="52" t="s">
        <v>576</v>
      </c>
      <c r="G54" s="52" t="s">
        <v>576</v>
      </c>
      <c r="H54" s="52" t="s">
        <v>576</v>
      </c>
      <c r="I54" s="53" t="s">
        <v>576</v>
      </c>
      <c r="J54" s="175"/>
      <c r="K54" s="11">
        <v>49</v>
      </c>
      <c r="L54" s="54" t="s">
        <v>576</v>
      </c>
      <c r="M54" s="52" t="s">
        <v>576</v>
      </c>
      <c r="N54" s="52" t="s">
        <v>576</v>
      </c>
      <c r="O54" s="52" t="s">
        <v>576</v>
      </c>
      <c r="P54" s="52" t="s">
        <v>576</v>
      </c>
      <c r="Q54" s="55" t="s">
        <v>576</v>
      </c>
      <c r="R54" s="54" t="s">
        <v>576</v>
      </c>
      <c r="S54" s="52" t="s">
        <v>576</v>
      </c>
      <c r="T54" s="52" t="s">
        <v>576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174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60" t="s">
        <v>262</v>
      </c>
      <c r="R55" s="59" t="s">
        <v>262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78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343" priority="20" stopIfTrue="1">
      <formula>J9=1</formula>
    </cfRule>
  </conditionalFormatting>
  <conditionalFormatting sqref="W28:W39 W49:W50">
    <cfRule type="expression" dxfId="342" priority="23" stopIfTrue="1">
      <formula>$W$20=24</formula>
    </cfRule>
  </conditionalFormatting>
  <conditionalFormatting sqref="W40:W42">
    <cfRule type="expression" dxfId="341" priority="6" stopIfTrue="1">
      <formula>$W$20=23</formula>
    </cfRule>
  </conditionalFormatting>
  <conditionalFormatting sqref="W43:W44">
    <cfRule type="expression" dxfId="340" priority="5" stopIfTrue="1">
      <formula>$W$20=24</formula>
    </cfRule>
  </conditionalFormatting>
  <conditionalFormatting sqref="W45:W46">
    <cfRule type="expression" dxfId="339" priority="4" stopIfTrue="1">
      <formula>$W$20=25</formula>
    </cfRule>
  </conditionalFormatting>
  <conditionalFormatting sqref="W47">
    <cfRule type="expression" dxfId="338" priority="3" stopIfTrue="1">
      <formula>$W$20=27</formula>
    </cfRule>
  </conditionalFormatting>
  <conditionalFormatting sqref="W51:W52">
    <cfRule type="expression" dxfId="337" priority="24" stopIfTrue="1">
      <formula>$W$20=25</formula>
    </cfRule>
  </conditionalFormatting>
  <conditionalFormatting sqref="W53:W54">
    <cfRule type="expression" dxfId="336" priority="25" stopIfTrue="1">
      <formula>$W$20=26</formula>
    </cfRule>
  </conditionalFormatting>
  <conditionalFormatting sqref="W55">
    <cfRule type="expression" dxfId="335" priority="26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4">
    <tabColor rgb="FFCCFF66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224</v>
      </c>
      <c r="B1" s="24"/>
      <c r="C1" s="24"/>
      <c r="D1" s="24"/>
      <c r="G1" s="26"/>
      <c r="H1" s="26"/>
      <c r="I1" s="27">
        <v>73</v>
      </c>
      <c r="K1" s="23" t="str">
        <f>A1</f>
        <v>第１章基準項目／安塚区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57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須川地区（須川第2）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12.5</v>
      </c>
      <c r="E5" s="38">
        <v>17.7</v>
      </c>
      <c r="F5" s="38">
        <v>18.7</v>
      </c>
      <c r="G5" s="38">
        <v>23.4</v>
      </c>
      <c r="H5" s="38">
        <v>26</v>
      </c>
      <c r="I5" s="39">
        <v>26</v>
      </c>
      <c r="J5" s="9"/>
      <c r="K5" s="8" t="s">
        <v>115</v>
      </c>
      <c r="L5" s="40">
        <v>23.4</v>
      </c>
      <c r="M5" s="38">
        <v>20.9</v>
      </c>
      <c r="N5" s="38">
        <v>14.7</v>
      </c>
      <c r="O5" s="38">
        <v>14</v>
      </c>
      <c r="P5" s="38">
        <v>10</v>
      </c>
      <c r="Q5" s="41">
        <v>10.9</v>
      </c>
      <c r="R5" s="40">
        <f>MAX(D5:I5,L5:Q5)</f>
        <v>26</v>
      </c>
      <c r="S5" s="38">
        <f>MIN(D5:I5,L5:Q5)</f>
        <v>10</v>
      </c>
      <c r="T5" s="38">
        <f>AVERAGE(D5:I5,L5:Q5)</f>
        <v>18.183333333333334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1</v>
      </c>
      <c r="H6" s="45">
        <v>2</v>
      </c>
      <c r="I6" s="46">
        <v>0</v>
      </c>
      <c r="J6" s="9"/>
      <c r="K6" s="10">
        <v>1</v>
      </c>
      <c r="L6" s="47">
        <v>1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128">
        <f>MAX(D6:I6,L6:Q6)</f>
        <v>2</v>
      </c>
      <c r="S6" s="129">
        <f>MIN(D6:I6,L6:Q6)</f>
        <v>0</v>
      </c>
      <c r="T6" s="129">
        <f>AVERAGE(D6:I6,L6:Q6)</f>
        <v>0.33333333333333331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2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47" t="s">
        <v>257</v>
      </c>
      <c r="S7" s="45" t="s">
        <v>257</v>
      </c>
      <c r="T7" s="45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479</v>
      </c>
      <c r="E8" s="52"/>
      <c r="F8" s="52"/>
      <c r="G8" s="52"/>
      <c r="H8" s="52"/>
      <c r="I8" s="53"/>
      <c r="J8" s="13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480</v>
      </c>
      <c r="E9" s="52"/>
      <c r="F9" s="52"/>
      <c r="G9" s="52"/>
      <c r="H9" s="52"/>
      <c r="I9" s="53"/>
      <c r="J9" s="14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481</v>
      </c>
      <c r="E10" s="58"/>
      <c r="F10" s="58"/>
      <c r="G10" s="58"/>
      <c r="H10" s="58"/>
      <c r="I10" s="36"/>
      <c r="J10" s="13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481</v>
      </c>
      <c r="E11" s="45"/>
      <c r="F11" s="45"/>
      <c r="G11" s="45"/>
      <c r="H11" s="45"/>
      <c r="I11" s="46"/>
      <c r="J11" s="13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481</v>
      </c>
      <c r="E12" s="52"/>
      <c r="F12" s="52"/>
      <c r="G12" s="52"/>
      <c r="H12" s="52"/>
      <c r="I12" s="53"/>
      <c r="J12" s="13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482</v>
      </c>
      <c r="E13" s="52"/>
      <c r="F13" s="52"/>
      <c r="G13" s="52" t="s">
        <v>482</v>
      </c>
      <c r="H13" s="52"/>
      <c r="I13" s="53"/>
      <c r="J13" s="13"/>
      <c r="K13" s="11">
        <v>8</v>
      </c>
      <c r="L13" s="54" t="s">
        <v>482</v>
      </c>
      <c r="M13" s="52"/>
      <c r="N13" s="52"/>
      <c r="O13" s="52" t="s">
        <v>482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3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3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0.3</v>
      </c>
      <c r="E16" s="45"/>
      <c r="F16" s="45"/>
      <c r="G16" s="45"/>
      <c r="H16" s="45"/>
      <c r="I16" s="46"/>
      <c r="J16" s="15"/>
      <c r="K16" s="10">
        <v>11</v>
      </c>
      <c r="L16" s="47"/>
      <c r="M16" s="45"/>
      <c r="N16" s="45"/>
      <c r="O16" s="45"/>
      <c r="P16" s="45"/>
      <c r="Q16" s="48"/>
      <c r="R16" s="114">
        <f>MAX(D16:I16,L16:Q16)</f>
        <v>0.3</v>
      </c>
      <c r="S16" s="113">
        <f>MIN(D16:I16,L16:Q16)</f>
        <v>0.3</v>
      </c>
      <c r="T16" s="113">
        <f>AVERAGE(D16:I16,L16:Q16)</f>
        <v>0.3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483</v>
      </c>
      <c r="E17" s="52"/>
      <c r="F17" s="52"/>
      <c r="G17" s="52"/>
      <c r="H17" s="52"/>
      <c r="I17" s="53"/>
      <c r="J17" s="16"/>
      <c r="K17" s="11">
        <v>12</v>
      </c>
      <c r="L17" s="54"/>
      <c r="M17" s="52"/>
      <c r="N17" s="52"/>
      <c r="O17" s="185"/>
      <c r="P17" s="185"/>
      <c r="Q17" s="211"/>
      <c r="R17" s="212" t="s">
        <v>251</v>
      </c>
      <c r="S17" s="185" t="s">
        <v>251</v>
      </c>
      <c r="T17" s="185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484</v>
      </c>
      <c r="E18" s="52"/>
      <c r="F18" s="52"/>
      <c r="G18" s="52"/>
      <c r="H18" s="52"/>
      <c r="I18" s="53"/>
      <c r="J18" s="15"/>
      <c r="K18" s="11">
        <v>13</v>
      </c>
      <c r="L18" s="54"/>
      <c r="M18" s="52"/>
      <c r="N18" s="52"/>
      <c r="O18" s="185"/>
      <c r="P18" s="185"/>
      <c r="Q18" s="211"/>
      <c r="R18" s="212" t="s">
        <v>252</v>
      </c>
      <c r="S18" s="185" t="s">
        <v>252</v>
      </c>
      <c r="T18" s="185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7"/>
      <c r="K19" s="11">
        <v>14</v>
      </c>
      <c r="L19" s="54"/>
      <c r="M19" s="52"/>
      <c r="N19" s="52"/>
      <c r="O19" s="185"/>
      <c r="P19" s="185"/>
      <c r="Q19" s="211"/>
      <c r="R19" s="212" t="s">
        <v>246</v>
      </c>
      <c r="S19" s="185" t="s">
        <v>246</v>
      </c>
      <c r="T19" s="185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485</v>
      </c>
      <c r="E20" s="58"/>
      <c r="F20" s="58"/>
      <c r="G20" s="58"/>
      <c r="H20" s="58"/>
      <c r="I20" s="36"/>
      <c r="J20" s="13"/>
      <c r="K20" s="8">
        <v>15</v>
      </c>
      <c r="L20" s="59"/>
      <c r="M20" s="58"/>
      <c r="N20" s="58"/>
      <c r="O20" s="199"/>
      <c r="P20" s="199"/>
      <c r="Q20" s="213"/>
      <c r="R20" s="214" t="s">
        <v>250</v>
      </c>
      <c r="S20" s="199" t="s">
        <v>250</v>
      </c>
      <c r="T20" s="199" t="s">
        <v>250</v>
      </c>
      <c r="U20" s="36">
        <f t="shared" si="0"/>
        <v>1</v>
      </c>
      <c r="W20" s="27">
        <v>22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486</v>
      </c>
      <c r="E21" s="45"/>
      <c r="F21" s="45"/>
      <c r="G21" s="45"/>
      <c r="H21" s="45"/>
      <c r="I21" s="46"/>
      <c r="J21" s="13"/>
      <c r="K21" s="10">
        <v>16</v>
      </c>
      <c r="L21" s="47"/>
      <c r="M21" s="45"/>
      <c r="N21" s="45"/>
      <c r="O21" s="196"/>
      <c r="P21" s="196"/>
      <c r="Q21" s="209"/>
      <c r="R21" s="210" t="s">
        <v>244</v>
      </c>
      <c r="S21" s="196" t="s">
        <v>244</v>
      </c>
      <c r="T21" s="196" t="s">
        <v>244</v>
      </c>
      <c r="U21" s="46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482</v>
      </c>
      <c r="E22" s="52"/>
      <c r="F22" s="52"/>
      <c r="G22" s="52"/>
      <c r="H22" s="52"/>
      <c r="I22" s="53"/>
      <c r="J22" s="13"/>
      <c r="K22" s="11">
        <v>17</v>
      </c>
      <c r="L22" s="54"/>
      <c r="M22" s="52"/>
      <c r="N22" s="52"/>
      <c r="O22" s="185"/>
      <c r="P22" s="185"/>
      <c r="Q22" s="211"/>
      <c r="R22" s="212" t="s">
        <v>253</v>
      </c>
      <c r="S22" s="185" t="s">
        <v>253</v>
      </c>
      <c r="T22" s="185" t="s">
        <v>253</v>
      </c>
      <c r="U22" s="53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481</v>
      </c>
      <c r="E23" s="52"/>
      <c r="F23" s="52"/>
      <c r="G23" s="52"/>
      <c r="H23" s="52"/>
      <c r="I23" s="53"/>
      <c r="J23" s="13"/>
      <c r="K23" s="11">
        <v>18</v>
      </c>
      <c r="L23" s="54"/>
      <c r="M23" s="52"/>
      <c r="N23" s="52"/>
      <c r="O23" s="185"/>
      <c r="P23" s="185"/>
      <c r="Q23" s="211"/>
      <c r="R23" s="212" t="s">
        <v>245</v>
      </c>
      <c r="S23" s="185" t="s">
        <v>245</v>
      </c>
      <c r="T23" s="185" t="s">
        <v>245</v>
      </c>
      <c r="U23" s="53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481</v>
      </c>
      <c r="E24" s="52"/>
      <c r="F24" s="52"/>
      <c r="G24" s="52"/>
      <c r="H24" s="52"/>
      <c r="I24" s="53"/>
      <c r="J24" s="13"/>
      <c r="K24" s="11">
        <v>19</v>
      </c>
      <c r="L24" s="54"/>
      <c r="M24" s="52"/>
      <c r="N24" s="52"/>
      <c r="O24" s="185"/>
      <c r="P24" s="185"/>
      <c r="Q24" s="211"/>
      <c r="R24" s="212" t="s">
        <v>245</v>
      </c>
      <c r="S24" s="185" t="s">
        <v>245</v>
      </c>
      <c r="T24" s="185" t="s">
        <v>245</v>
      </c>
      <c r="U24" s="53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481</v>
      </c>
      <c r="E25" s="58"/>
      <c r="F25" s="58"/>
      <c r="G25" s="58"/>
      <c r="H25" s="58"/>
      <c r="I25" s="36"/>
      <c r="J25" s="13"/>
      <c r="K25" s="8">
        <v>20</v>
      </c>
      <c r="L25" s="59"/>
      <c r="M25" s="58"/>
      <c r="N25" s="58"/>
      <c r="O25" s="199"/>
      <c r="P25" s="199"/>
      <c r="Q25" s="213"/>
      <c r="R25" s="214" t="s">
        <v>245</v>
      </c>
      <c r="S25" s="199" t="s">
        <v>245</v>
      </c>
      <c r="T25" s="199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>
        <v>7.0000000000000007E-2</v>
      </c>
      <c r="H26" s="45"/>
      <c r="I26" s="46"/>
      <c r="J26" s="16"/>
      <c r="K26" s="10">
        <v>21</v>
      </c>
      <c r="L26" s="125">
        <v>0.08</v>
      </c>
      <c r="M26" s="45"/>
      <c r="N26" s="45"/>
      <c r="O26" s="196">
        <v>0.06</v>
      </c>
      <c r="P26" s="196"/>
      <c r="Q26" s="209"/>
      <c r="R26" s="288">
        <f>MAX(D26:I26,L26:Q26)</f>
        <v>0.08</v>
      </c>
      <c r="S26" s="196" t="s">
        <v>258</v>
      </c>
      <c r="T26" s="297">
        <v>5.2499999999999998E-2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3"/>
      <c r="K27" s="11">
        <v>22</v>
      </c>
      <c r="L27" s="54" t="s">
        <v>253</v>
      </c>
      <c r="M27" s="52"/>
      <c r="N27" s="52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1E-3</v>
      </c>
      <c r="E28" s="52"/>
      <c r="F28" s="52"/>
      <c r="G28" s="52">
        <v>2E-3</v>
      </c>
      <c r="H28" s="52"/>
      <c r="I28" s="53"/>
      <c r="J28" s="13"/>
      <c r="K28" s="11">
        <v>23</v>
      </c>
      <c r="L28" s="54">
        <v>4.0000000000000001E-3</v>
      </c>
      <c r="M28" s="52"/>
      <c r="N28" s="52"/>
      <c r="O28" s="185">
        <v>1E-3</v>
      </c>
      <c r="P28" s="185"/>
      <c r="Q28" s="211"/>
      <c r="R28" s="273">
        <f>MAX(D28:I28,L28:Q28)</f>
        <v>4.0000000000000001E-3</v>
      </c>
      <c r="S28" s="185">
        <v>1E-3</v>
      </c>
      <c r="T28" s="194">
        <f>SUM(D28:I28,L28:Q28)/U28</f>
        <v>2E-3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3"/>
      <c r="K29" s="11">
        <v>24</v>
      </c>
      <c r="L29" s="54" t="s">
        <v>259</v>
      </c>
      <c r="M29" s="52"/>
      <c r="N29" s="52"/>
      <c r="O29" s="185" t="s">
        <v>259</v>
      </c>
      <c r="P29" s="185"/>
      <c r="Q29" s="211"/>
      <c r="R29" s="212" t="s">
        <v>259</v>
      </c>
      <c r="S29" s="185" t="s">
        <v>259</v>
      </c>
      <c r="T29" s="185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1E-3</v>
      </c>
      <c r="E30" s="58"/>
      <c r="F30" s="58"/>
      <c r="G30" s="58">
        <v>2E-3</v>
      </c>
      <c r="H30" s="58"/>
      <c r="I30" s="36"/>
      <c r="J30" s="13"/>
      <c r="K30" s="8">
        <v>25</v>
      </c>
      <c r="L30" s="59">
        <v>3.0000000000000001E-3</v>
      </c>
      <c r="M30" s="58"/>
      <c r="N30" s="58"/>
      <c r="O30" s="199">
        <v>1E-3</v>
      </c>
      <c r="P30" s="199"/>
      <c r="Q30" s="213"/>
      <c r="R30" s="219">
        <f>MAX(D30:I30,L30:Q30)</f>
        <v>3.0000000000000001E-3</v>
      </c>
      <c r="S30" s="199">
        <f>MIN(D30:I30,L30:Q30)</f>
        <v>1E-3</v>
      </c>
      <c r="T30" s="220">
        <f>AVERAGE(D30:I30,L30:Q30)</f>
        <v>1.75E-3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3"/>
      <c r="K31" s="10">
        <v>26</v>
      </c>
      <c r="L31" s="47" t="s">
        <v>245</v>
      </c>
      <c r="M31" s="45"/>
      <c r="N31" s="45"/>
      <c r="O31" s="196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2E-3</v>
      </c>
      <c r="E32" s="52"/>
      <c r="F32" s="52"/>
      <c r="G32" s="52">
        <v>6.0000000000000001E-3</v>
      </c>
      <c r="H32" s="52"/>
      <c r="I32" s="53"/>
      <c r="J32" s="13"/>
      <c r="K32" s="11">
        <v>27</v>
      </c>
      <c r="L32" s="54">
        <v>1.0999999999999999E-2</v>
      </c>
      <c r="M32" s="52"/>
      <c r="N32" s="52"/>
      <c r="O32" s="185">
        <v>2E-3</v>
      </c>
      <c r="P32" s="185"/>
      <c r="Q32" s="211"/>
      <c r="R32" s="273">
        <f>MAX(D32:I32,L32:Q32)</f>
        <v>1.0999999999999999E-2</v>
      </c>
      <c r="S32" s="185">
        <f>MIN(D32:I32,L32:Q32)</f>
        <v>2E-3</v>
      </c>
      <c r="T32" s="198">
        <f>AVERAGE(D32:I32,L32:Q32)</f>
        <v>5.2499999999999995E-3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6"/>
      <c r="K33" s="11">
        <v>28</v>
      </c>
      <c r="L33" s="54" t="s">
        <v>259</v>
      </c>
      <c r="M33" s="52"/>
      <c r="N33" s="52"/>
      <c r="O33" s="185" t="s">
        <v>259</v>
      </c>
      <c r="P33" s="185"/>
      <c r="Q33" s="211"/>
      <c r="R33" s="212" t="s">
        <v>259</v>
      </c>
      <c r="S33" s="185" t="s">
        <v>259</v>
      </c>
      <c r="T33" s="185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 t="s">
        <v>245</v>
      </c>
      <c r="E34" s="52"/>
      <c r="F34" s="52"/>
      <c r="G34" s="52">
        <v>2E-3</v>
      </c>
      <c r="H34" s="52"/>
      <c r="I34" s="53"/>
      <c r="J34" s="13"/>
      <c r="K34" s="11">
        <v>29</v>
      </c>
      <c r="L34" s="54">
        <v>4.0000000000000001E-3</v>
      </c>
      <c r="M34" s="52"/>
      <c r="N34" s="52"/>
      <c r="O34" s="185" t="s">
        <v>245</v>
      </c>
      <c r="P34" s="185"/>
      <c r="Q34" s="211"/>
      <c r="R34" s="212">
        <f>MAX(D34:I34,L34:Q34)</f>
        <v>4.0000000000000001E-3</v>
      </c>
      <c r="S34" s="185" t="s">
        <v>245</v>
      </c>
      <c r="T34" s="194">
        <f>SUM(D34:I34,L34:Q34)/U34</f>
        <v>1.5E-3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3"/>
      <c r="K35" s="8">
        <v>30</v>
      </c>
      <c r="L35" s="59" t="s">
        <v>245</v>
      </c>
      <c r="M35" s="58"/>
      <c r="N35" s="58"/>
      <c r="O35" s="199" t="s">
        <v>245</v>
      </c>
      <c r="P35" s="199"/>
      <c r="Q35" s="213"/>
      <c r="R35" s="214" t="s">
        <v>245</v>
      </c>
      <c r="S35" s="199" t="s">
        <v>245</v>
      </c>
      <c r="T35" s="199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3"/>
      <c r="K36" s="10">
        <v>31</v>
      </c>
      <c r="L36" s="47" t="s">
        <v>260</v>
      </c>
      <c r="M36" s="45"/>
      <c r="N36" s="45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487</v>
      </c>
      <c r="E37" s="52"/>
      <c r="F37" s="52"/>
      <c r="G37" s="52"/>
      <c r="H37" s="52"/>
      <c r="I37" s="53"/>
      <c r="J37" s="16"/>
      <c r="K37" s="11">
        <v>32</v>
      </c>
      <c r="L37" s="54"/>
      <c r="M37" s="52"/>
      <c r="N37" s="52"/>
      <c r="O37" s="185"/>
      <c r="P37" s="185"/>
      <c r="Q37" s="211"/>
      <c r="R37" s="212" t="s">
        <v>254</v>
      </c>
      <c r="S37" s="185" t="s">
        <v>254</v>
      </c>
      <c r="T37" s="185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488</v>
      </c>
      <c r="E38" s="52"/>
      <c r="F38" s="52"/>
      <c r="G38" s="52" t="s">
        <v>488</v>
      </c>
      <c r="H38" s="52"/>
      <c r="I38" s="53"/>
      <c r="J38" s="16"/>
      <c r="K38" s="11">
        <v>33</v>
      </c>
      <c r="L38" s="54" t="s">
        <v>488</v>
      </c>
      <c r="M38" s="52"/>
      <c r="N38" s="52"/>
      <c r="O38" s="185">
        <v>0.02</v>
      </c>
      <c r="P38" s="185"/>
      <c r="Q38" s="211"/>
      <c r="R38" s="212" t="s">
        <v>255</v>
      </c>
      <c r="S38" s="185" t="s">
        <v>255</v>
      </c>
      <c r="T38" s="185" t="s">
        <v>255</v>
      </c>
      <c r="U38" s="53">
        <f t="shared" si="0"/>
        <v>4</v>
      </c>
      <c r="W38" s="337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6"/>
      <c r="K39" s="11">
        <v>34</v>
      </c>
      <c r="L39" s="54" t="s">
        <v>261</v>
      </c>
      <c r="M39" s="52"/>
      <c r="N39" s="52"/>
      <c r="O39" s="185" t="s">
        <v>261</v>
      </c>
      <c r="P39" s="185"/>
      <c r="Q39" s="211"/>
      <c r="R39" s="212" t="s">
        <v>261</v>
      </c>
      <c r="S39" s="185" t="s">
        <v>261</v>
      </c>
      <c r="T39" s="185" t="s">
        <v>261</v>
      </c>
      <c r="U39" s="53">
        <f t="shared" si="0"/>
        <v>4</v>
      </c>
      <c r="W39" s="328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487</v>
      </c>
      <c r="E40" s="58"/>
      <c r="F40" s="58"/>
      <c r="G40" s="58"/>
      <c r="H40" s="58"/>
      <c r="I40" s="36"/>
      <c r="J40" s="16"/>
      <c r="K40" s="8">
        <v>35</v>
      </c>
      <c r="L40" s="59"/>
      <c r="M40" s="58"/>
      <c r="N40" s="58"/>
      <c r="O40" s="199"/>
      <c r="P40" s="199"/>
      <c r="Q40" s="213"/>
      <c r="R40" s="214" t="s">
        <v>254</v>
      </c>
      <c r="S40" s="199" t="s">
        <v>254</v>
      </c>
      <c r="T40" s="199" t="s">
        <v>254</v>
      </c>
      <c r="U40" s="36">
        <f>COUNTA(D40:I40,L40:Q40)</f>
        <v>1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3</v>
      </c>
      <c r="E41" s="45"/>
      <c r="F41" s="45"/>
      <c r="G41" s="45">
        <v>3</v>
      </c>
      <c r="H41" s="45"/>
      <c r="I41" s="46"/>
      <c r="J41" s="15"/>
      <c r="K41" s="10">
        <v>36</v>
      </c>
      <c r="L41" s="47">
        <v>3</v>
      </c>
      <c r="M41" s="45"/>
      <c r="N41" s="45"/>
      <c r="O41" s="196">
        <v>4</v>
      </c>
      <c r="P41" s="196"/>
      <c r="Q41" s="209"/>
      <c r="R41" s="266">
        <f>MAX(D41:I41,L41:Q41)</f>
        <v>4</v>
      </c>
      <c r="S41" s="267">
        <f>MIN(D41:I41,L41:Q41)</f>
        <v>3</v>
      </c>
      <c r="T41" s="267">
        <f>AVERAGE(D41:I41,L41:Q41)</f>
        <v>3.25</v>
      </c>
      <c r="U41" s="46">
        <f t="shared" si="0"/>
        <v>4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485</v>
      </c>
      <c r="E42" s="52"/>
      <c r="F42" s="52"/>
      <c r="G42" s="52"/>
      <c r="H42" s="52"/>
      <c r="I42" s="53"/>
      <c r="J42" s="13"/>
      <c r="K42" s="11">
        <v>37</v>
      </c>
      <c r="L42" s="54"/>
      <c r="M42" s="52"/>
      <c r="N42" s="52"/>
      <c r="O42" s="185"/>
      <c r="P42" s="185"/>
      <c r="Q42" s="211"/>
      <c r="R42" s="212" t="s">
        <v>250</v>
      </c>
      <c r="S42" s="185" t="s">
        <v>250</v>
      </c>
      <c r="T42" s="185" t="s">
        <v>250</v>
      </c>
      <c r="U42" s="53">
        <f t="shared" si="0"/>
        <v>1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3.9</v>
      </c>
      <c r="E43" s="52">
        <v>3.7</v>
      </c>
      <c r="F43" s="52">
        <v>3.6</v>
      </c>
      <c r="G43" s="52">
        <v>3.6</v>
      </c>
      <c r="H43" s="52">
        <v>3.4</v>
      </c>
      <c r="I43" s="53">
        <v>3.5</v>
      </c>
      <c r="J43" s="15"/>
      <c r="K43" s="11">
        <v>38</v>
      </c>
      <c r="L43" s="54">
        <v>3.4</v>
      </c>
      <c r="M43" s="52">
        <v>3.3</v>
      </c>
      <c r="N43" s="52">
        <v>3.3</v>
      </c>
      <c r="O43" s="185">
        <v>3.3</v>
      </c>
      <c r="P43" s="185">
        <v>3.4</v>
      </c>
      <c r="Q43" s="226">
        <v>3.3</v>
      </c>
      <c r="R43" s="241">
        <f t="shared" ref="R43:R45" si="1">MAX(D43:I43,L43:Q43)</f>
        <v>3.9</v>
      </c>
      <c r="S43" s="201">
        <f t="shared" ref="S43:S45" si="2">MIN(D43:I43,L43:Q43)</f>
        <v>3.3</v>
      </c>
      <c r="T43" s="201">
        <f>AVERAGE(D43:I43,L43:Q43)</f>
        <v>3.4749999999999996</v>
      </c>
      <c r="U43" s="53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12</v>
      </c>
      <c r="E44" s="52"/>
      <c r="F44" s="52"/>
      <c r="G44" s="52">
        <v>10</v>
      </c>
      <c r="H44" s="52"/>
      <c r="I44" s="53"/>
      <c r="J44" s="15"/>
      <c r="K44" s="11">
        <v>39</v>
      </c>
      <c r="L44" s="54">
        <v>13</v>
      </c>
      <c r="M44" s="52"/>
      <c r="N44" s="52"/>
      <c r="O44" s="185">
        <v>13</v>
      </c>
      <c r="P44" s="185"/>
      <c r="Q44" s="211"/>
      <c r="R44" s="272">
        <f t="shared" si="1"/>
        <v>13</v>
      </c>
      <c r="S44" s="200">
        <f t="shared" si="2"/>
        <v>10</v>
      </c>
      <c r="T44" s="200">
        <f>AVERAGE(D44:I44,L44:Q44)</f>
        <v>12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38</v>
      </c>
      <c r="E45" s="58"/>
      <c r="F45" s="58"/>
      <c r="G45" s="58">
        <v>34</v>
      </c>
      <c r="H45" s="58"/>
      <c r="I45" s="36"/>
      <c r="J45" s="9"/>
      <c r="K45" s="8">
        <v>40</v>
      </c>
      <c r="L45" s="59">
        <v>41</v>
      </c>
      <c r="M45" s="58"/>
      <c r="N45" s="58"/>
      <c r="O45" s="199">
        <v>39</v>
      </c>
      <c r="P45" s="199"/>
      <c r="Q45" s="213"/>
      <c r="R45" s="228">
        <f t="shared" si="1"/>
        <v>41</v>
      </c>
      <c r="S45" s="202">
        <f t="shared" si="2"/>
        <v>34</v>
      </c>
      <c r="T45" s="202">
        <f t="shared" ref="T45" si="3">AVERAGE(D45:I45,L45:Q45)</f>
        <v>38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488</v>
      </c>
      <c r="E46" s="45"/>
      <c r="F46" s="45"/>
      <c r="G46" s="45"/>
      <c r="H46" s="45"/>
      <c r="I46" s="46"/>
      <c r="J46" s="16"/>
      <c r="K46" s="10">
        <v>41</v>
      </c>
      <c r="L46" s="47"/>
      <c r="M46" s="45"/>
      <c r="N46" s="45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"/>
      <c r="K47" s="11">
        <v>42</v>
      </c>
      <c r="L47" s="54" t="s">
        <v>247</v>
      </c>
      <c r="M47" s="52"/>
      <c r="N47" s="52"/>
      <c r="O47" s="185" t="s">
        <v>247</v>
      </c>
      <c r="P47" s="185"/>
      <c r="Q47" s="211"/>
      <c r="R47" s="212" t="s">
        <v>247</v>
      </c>
      <c r="S47" s="185" t="s">
        <v>247</v>
      </c>
      <c r="T47" s="185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"/>
      <c r="K48" s="11">
        <v>43</v>
      </c>
      <c r="L48" s="54" t="s">
        <v>247</v>
      </c>
      <c r="M48" s="52"/>
      <c r="N48" s="52"/>
      <c r="O48" s="185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482</v>
      </c>
      <c r="E49" s="52"/>
      <c r="F49" s="52"/>
      <c r="G49" s="52"/>
      <c r="H49" s="52"/>
      <c r="I49" s="53"/>
      <c r="J49" s="13"/>
      <c r="K49" s="11">
        <v>44</v>
      </c>
      <c r="L49" s="54"/>
      <c r="M49" s="52"/>
      <c r="N49" s="52"/>
      <c r="O49" s="185"/>
      <c r="P49" s="185"/>
      <c r="Q49" s="211"/>
      <c r="R49" s="212" t="s">
        <v>253</v>
      </c>
      <c r="S49" s="185" t="s">
        <v>253</v>
      </c>
      <c r="T49" s="185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489</v>
      </c>
      <c r="E50" s="58"/>
      <c r="F50" s="58"/>
      <c r="G50" s="58"/>
      <c r="H50" s="58"/>
      <c r="I50" s="36"/>
      <c r="J50" s="17"/>
      <c r="K50" s="8">
        <v>45</v>
      </c>
      <c r="L50" s="59"/>
      <c r="M50" s="58"/>
      <c r="N50" s="58"/>
      <c r="O50" s="199"/>
      <c r="P50" s="199"/>
      <c r="Q50" s="213"/>
      <c r="R50" s="214" t="s">
        <v>256</v>
      </c>
      <c r="S50" s="199" t="s">
        <v>256</v>
      </c>
      <c r="T50" s="199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0.2</v>
      </c>
      <c r="E51" s="45">
        <v>0.2</v>
      </c>
      <c r="F51" s="45">
        <v>0.2</v>
      </c>
      <c r="G51" s="45">
        <v>0.1</v>
      </c>
      <c r="H51" s="45">
        <v>0.2</v>
      </c>
      <c r="I51" s="46">
        <v>0.2</v>
      </c>
      <c r="J51" s="15"/>
      <c r="K51" s="10">
        <v>46</v>
      </c>
      <c r="L51" s="47">
        <v>0.2</v>
      </c>
      <c r="M51" s="45">
        <v>0.2</v>
      </c>
      <c r="N51" s="45">
        <v>0.2</v>
      </c>
      <c r="O51" s="196">
        <v>0.2</v>
      </c>
      <c r="P51" s="196">
        <v>0.1</v>
      </c>
      <c r="Q51" s="209">
        <v>0.1</v>
      </c>
      <c r="R51" s="186">
        <f t="shared" ref="R51" si="4">MAX(D51:I51,L51:Q51)</f>
        <v>0.2</v>
      </c>
      <c r="S51" s="279">
        <f t="shared" ref="S51" si="5">MIN(D51:I51,L51:Q51)</f>
        <v>0.1</v>
      </c>
      <c r="T51" s="298">
        <f t="shared" ref="T51" si="6">AVERAGE(D51:I51,L51:Q51)</f>
        <v>0.17500000000000002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7.3</v>
      </c>
      <c r="E52" s="52">
        <v>7.3</v>
      </c>
      <c r="F52" s="52">
        <v>7.3</v>
      </c>
      <c r="G52" s="52">
        <v>7.6</v>
      </c>
      <c r="H52" s="52">
        <v>7.6</v>
      </c>
      <c r="I52" s="53">
        <v>7.6</v>
      </c>
      <c r="J52" s="15"/>
      <c r="K52" s="11">
        <v>47</v>
      </c>
      <c r="L52" s="54">
        <v>7.4</v>
      </c>
      <c r="M52" s="52">
        <v>7.7</v>
      </c>
      <c r="N52" s="52">
        <v>8</v>
      </c>
      <c r="O52" s="185">
        <v>7.3</v>
      </c>
      <c r="P52" s="185">
        <v>7.3</v>
      </c>
      <c r="Q52" s="211">
        <v>7.3</v>
      </c>
      <c r="R52" s="241">
        <f t="shared" ref="R52" si="7">MAX(D52:I52,L52:Q52)</f>
        <v>8</v>
      </c>
      <c r="S52" s="201">
        <f t="shared" ref="S52" si="8">MIN(D52:I52,L52:Q52)</f>
        <v>7.3</v>
      </c>
      <c r="T52" s="201">
        <f t="shared" ref="T52" si="9">AVERAGE(D52:I52,L52:Q52)</f>
        <v>7.4750000000000005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 t="s">
        <v>576</v>
      </c>
      <c r="F53" s="52" t="s">
        <v>576</v>
      </c>
      <c r="G53" s="52" t="s">
        <v>576</v>
      </c>
      <c r="H53" s="52" t="s">
        <v>576</v>
      </c>
      <c r="I53" s="53" t="s">
        <v>576</v>
      </c>
      <c r="J53" s="12"/>
      <c r="K53" s="11">
        <v>48</v>
      </c>
      <c r="L53" s="54" t="s">
        <v>576</v>
      </c>
      <c r="M53" s="52" t="s">
        <v>576</v>
      </c>
      <c r="N53" s="52" t="s">
        <v>576</v>
      </c>
      <c r="O53" s="185" t="s">
        <v>576</v>
      </c>
      <c r="P53" s="185" t="s">
        <v>576</v>
      </c>
      <c r="Q53" s="211" t="s">
        <v>576</v>
      </c>
      <c r="R53" s="212" t="s">
        <v>576</v>
      </c>
      <c r="S53" s="185" t="s">
        <v>576</v>
      </c>
      <c r="T53" s="185" t="s">
        <v>576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576</v>
      </c>
      <c r="E54" s="52" t="s">
        <v>576</v>
      </c>
      <c r="F54" s="52" t="s">
        <v>576</v>
      </c>
      <c r="G54" s="52" t="s">
        <v>576</v>
      </c>
      <c r="H54" s="52" t="s">
        <v>576</v>
      </c>
      <c r="I54" s="53" t="s">
        <v>576</v>
      </c>
      <c r="J54" s="12"/>
      <c r="K54" s="11">
        <v>49</v>
      </c>
      <c r="L54" s="54" t="s">
        <v>576</v>
      </c>
      <c r="M54" s="52" t="s">
        <v>576</v>
      </c>
      <c r="N54" s="52" t="s">
        <v>576</v>
      </c>
      <c r="O54" s="185" t="s">
        <v>576</v>
      </c>
      <c r="P54" s="185" t="s">
        <v>576</v>
      </c>
      <c r="Q54" s="211" t="s">
        <v>576</v>
      </c>
      <c r="R54" s="212" t="s">
        <v>576</v>
      </c>
      <c r="S54" s="185" t="s">
        <v>576</v>
      </c>
      <c r="T54" s="185" t="s">
        <v>576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9"/>
      <c r="K55" s="8">
        <v>50</v>
      </c>
      <c r="L55" s="59" t="s">
        <v>262</v>
      </c>
      <c r="M55" s="58" t="s">
        <v>262</v>
      </c>
      <c r="N55" s="58" t="s">
        <v>262</v>
      </c>
      <c r="O55" s="199" t="s">
        <v>262</v>
      </c>
      <c r="P55" s="199" t="s">
        <v>262</v>
      </c>
      <c r="Q55" s="213" t="s">
        <v>262</v>
      </c>
      <c r="R55" s="214" t="s">
        <v>262</v>
      </c>
      <c r="S55" s="199" t="s">
        <v>262</v>
      </c>
      <c r="T55" s="199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5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334" priority="20" stopIfTrue="1">
      <formula>J9=1</formula>
    </cfRule>
  </conditionalFormatting>
  <conditionalFormatting sqref="W28:W39 W49:W50">
    <cfRule type="expression" dxfId="333" priority="23" stopIfTrue="1">
      <formula>$W$20=24</formula>
    </cfRule>
  </conditionalFormatting>
  <conditionalFormatting sqref="W40:W42">
    <cfRule type="expression" dxfId="332" priority="6" stopIfTrue="1">
      <formula>$W$20=23</formula>
    </cfRule>
  </conditionalFormatting>
  <conditionalFormatting sqref="W43:W44">
    <cfRule type="expression" dxfId="331" priority="5" stopIfTrue="1">
      <formula>$W$20=24</formula>
    </cfRule>
  </conditionalFormatting>
  <conditionalFormatting sqref="W45:W46">
    <cfRule type="expression" dxfId="330" priority="4" stopIfTrue="1">
      <formula>$W$20=25</formula>
    </cfRule>
  </conditionalFormatting>
  <conditionalFormatting sqref="W47">
    <cfRule type="expression" dxfId="329" priority="3" stopIfTrue="1">
      <formula>$W$20=27</formula>
    </cfRule>
  </conditionalFormatting>
  <conditionalFormatting sqref="W51:W52">
    <cfRule type="expression" dxfId="328" priority="24" stopIfTrue="1">
      <formula>$W$20=25</formula>
    </cfRule>
  </conditionalFormatting>
  <conditionalFormatting sqref="W53:W54">
    <cfRule type="expression" dxfId="327" priority="25" stopIfTrue="1">
      <formula>$W$20=26</formula>
    </cfRule>
  </conditionalFormatting>
  <conditionalFormatting sqref="W55">
    <cfRule type="expression" dxfId="326" priority="26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5">
    <tabColor rgb="FFCCFF66"/>
  </sheetPr>
  <dimension ref="A1:AA60"/>
  <sheetViews>
    <sheetView view="pageBreakPreview" zoomScaleNormal="12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223</v>
      </c>
      <c r="B1" s="24"/>
      <c r="C1" s="24"/>
      <c r="D1" s="24"/>
      <c r="G1" s="26"/>
      <c r="H1" s="26"/>
      <c r="I1" s="27">
        <v>74</v>
      </c>
      <c r="K1" s="23" t="str">
        <f>A1</f>
        <v>第１章基準項目／安塚区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58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須川地区（須川第3）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/>
      <c r="E5" s="38"/>
      <c r="F5" s="38"/>
      <c r="G5" s="38"/>
      <c r="H5" s="38"/>
      <c r="I5" s="39"/>
      <c r="J5" s="9"/>
      <c r="K5" s="8" t="s">
        <v>115</v>
      </c>
      <c r="L5" s="40"/>
      <c r="M5" s="38">
        <v>10.4</v>
      </c>
      <c r="N5" s="38">
        <v>7.2</v>
      </c>
      <c r="O5" s="38">
        <v>4.4000000000000004</v>
      </c>
      <c r="P5" s="38">
        <v>4.2</v>
      </c>
      <c r="Q5" s="41">
        <v>4.0999999999999996</v>
      </c>
      <c r="R5" s="40">
        <f>MAX(D5:I5,L5:Q5)</f>
        <v>10.4</v>
      </c>
      <c r="S5" s="38">
        <f>MIN(D5:I5,L5:Q5)</f>
        <v>4.0999999999999996</v>
      </c>
      <c r="T5" s="38">
        <f>AVERAGE(D5:I5,L5:Q5)</f>
        <v>6.06</v>
      </c>
      <c r="U5" s="36">
        <f>COUNTA(D5:I5,L5:Q5)</f>
        <v>5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/>
      <c r="E6" s="45"/>
      <c r="F6" s="45"/>
      <c r="G6" s="45"/>
      <c r="H6" s="45"/>
      <c r="I6" s="46"/>
      <c r="J6" s="9"/>
      <c r="K6" s="10">
        <v>1</v>
      </c>
      <c r="L6" s="47"/>
      <c r="M6" s="45">
        <v>1</v>
      </c>
      <c r="N6" s="45">
        <v>1</v>
      </c>
      <c r="O6" s="45">
        <v>0</v>
      </c>
      <c r="P6" s="45">
        <v>0</v>
      </c>
      <c r="Q6" s="48">
        <v>0</v>
      </c>
      <c r="R6" s="47">
        <f>MAX(D6:I6,L6:Q6)</f>
        <v>1</v>
      </c>
      <c r="S6" s="45">
        <f>MIN(D6:I6,L6:Q6)</f>
        <v>0</v>
      </c>
      <c r="T6" s="45">
        <f>AVERAGE(D6:I6,L6:Q6)</f>
        <v>0.4</v>
      </c>
      <c r="U6" s="46">
        <f>COUNTA(D6:I6,L6:Q6)</f>
        <v>5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/>
      <c r="E7" s="52"/>
      <c r="F7" s="52"/>
      <c r="G7" s="52"/>
      <c r="H7" s="52"/>
      <c r="I7" s="53"/>
      <c r="J7" s="12"/>
      <c r="K7" s="11">
        <v>2</v>
      </c>
      <c r="L7" s="54"/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5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/>
      <c r="E8" s="52"/>
      <c r="F8" s="52"/>
      <c r="G8" s="52"/>
      <c r="H8" s="52"/>
      <c r="I8" s="53"/>
      <c r="J8" s="13"/>
      <c r="K8" s="11">
        <v>3</v>
      </c>
      <c r="L8" s="54"/>
      <c r="M8" s="52" t="s">
        <v>479</v>
      </c>
      <c r="N8" s="52"/>
      <c r="O8" s="52"/>
      <c r="P8" s="52" t="s">
        <v>479</v>
      </c>
      <c r="Q8" s="52"/>
      <c r="R8" s="54" t="s">
        <v>248</v>
      </c>
      <c r="S8" s="52" t="s">
        <v>248</v>
      </c>
      <c r="T8" s="52" t="s">
        <v>248</v>
      </c>
      <c r="U8" s="53">
        <f t="shared" si="0"/>
        <v>2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/>
      <c r="E9" s="52"/>
      <c r="F9" s="52"/>
      <c r="G9" s="52"/>
      <c r="H9" s="52"/>
      <c r="I9" s="53"/>
      <c r="J9" s="14"/>
      <c r="K9" s="11">
        <v>4</v>
      </c>
      <c r="L9" s="54"/>
      <c r="M9" s="52" t="s">
        <v>480</v>
      </c>
      <c r="N9" s="52"/>
      <c r="O9" s="52"/>
      <c r="P9" s="52" t="s">
        <v>480</v>
      </c>
      <c r="Q9" s="52"/>
      <c r="R9" s="54" t="s">
        <v>249</v>
      </c>
      <c r="S9" s="52" t="s">
        <v>249</v>
      </c>
      <c r="T9" s="52" t="s">
        <v>249</v>
      </c>
      <c r="U9" s="53">
        <f t="shared" si="0"/>
        <v>2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/>
      <c r="E10" s="58"/>
      <c r="F10" s="58"/>
      <c r="G10" s="58"/>
      <c r="H10" s="58"/>
      <c r="I10" s="36"/>
      <c r="J10" s="13"/>
      <c r="K10" s="8">
        <v>5</v>
      </c>
      <c r="L10" s="59"/>
      <c r="M10" s="58" t="s">
        <v>481</v>
      </c>
      <c r="N10" s="58"/>
      <c r="O10" s="58"/>
      <c r="P10" s="58" t="s">
        <v>481</v>
      </c>
      <c r="Q10" s="58"/>
      <c r="R10" s="59" t="s">
        <v>245</v>
      </c>
      <c r="S10" s="58" t="s">
        <v>245</v>
      </c>
      <c r="T10" s="58" t="s">
        <v>245</v>
      </c>
      <c r="U10" s="36">
        <f t="shared" si="0"/>
        <v>2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/>
      <c r="E11" s="45"/>
      <c r="F11" s="45"/>
      <c r="G11" s="45"/>
      <c r="H11" s="45"/>
      <c r="I11" s="46"/>
      <c r="J11" s="13"/>
      <c r="K11" s="10">
        <v>6</v>
      </c>
      <c r="L11" s="47"/>
      <c r="M11" s="45" t="s">
        <v>481</v>
      </c>
      <c r="N11" s="45"/>
      <c r="O11" s="45"/>
      <c r="P11" s="45" t="s">
        <v>481</v>
      </c>
      <c r="Q11" s="45"/>
      <c r="R11" s="47" t="s">
        <v>245</v>
      </c>
      <c r="S11" s="45" t="s">
        <v>245</v>
      </c>
      <c r="T11" s="45" t="s">
        <v>245</v>
      </c>
      <c r="U11" s="46">
        <f t="shared" si="0"/>
        <v>2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/>
      <c r="E12" s="52"/>
      <c r="F12" s="52"/>
      <c r="G12" s="52"/>
      <c r="H12" s="52"/>
      <c r="I12" s="53"/>
      <c r="J12" s="13"/>
      <c r="K12" s="11">
        <v>7</v>
      </c>
      <c r="L12" s="54"/>
      <c r="M12" s="52" t="s">
        <v>481</v>
      </c>
      <c r="N12" s="52"/>
      <c r="O12" s="52"/>
      <c r="P12" s="52" t="s">
        <v>481</v>
      </c>
      <c r="Q12" s="52"/>
      <c r="R12" s="54" t="s">
        <v>245</v>
      </c>
      <c r="S12" s="52" t="s">
        <v>245</v>
      </c>
      <c r="T12" s="52" t="s">
        <v>245</v>
      </c>
      <c r="U12" s="53">
        <f t="shared" si="0"/>
        <v>2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/>
      <c r="E13" s="52"/>
      <c r="F13" s="52"/>
      <c r="G13" s="52"/>
      <c r="H13" s="52"/>
      <c r="I13" s="53"/>
      <c r="J13" s="13"/>
      <c r="K13" s="11">
        <v>8</v>
      </c>
      <c r="L13" s="54"/>
      <c r="M13" s="52" t="s">
        <v>482</v>
      </c>
      <c r="N13" s="52"/>
      <c r="O13" s="52"/>
      <c r="P13" s="52" t="s">
        <v>482</v>
      </c>
      <c r="Q13" s="52"/>
      <c r="R13" s="54" t="s">
        <v>253</v>
      </c>
      <c r="S13" s="52" t="s">
        <v>253</v>
      </c>
      <c r="T13" s="52" t="s">
        <v>253</v>
      </c>
      <c r="U13" s="53">
        <f t="shared" si="0"/>
        <v>2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/>
      <c r="E14" s="52"/>
      <c r="F14" s="52"/>
      <c r="G14" s="52"/>
      <c r="H14" s="52"/>
      <c r="I14" s="53"/>
      <c r="J14" s="13"/>
      <c r="K14" s="11">
        <v>9</v>
      </c>
      <c r="L14" s="54"/>
      <c r="M14" s="52" t="s">
        <v>244</v>
      </c>
      <c r="N14" s="52"/>
      <c r="O14" s="52"/>
      <c r="P14" s="52" t="s">
        <v>244</v>
      </c>
      <c r="Q14" s="52"/>
      <c r="R14" s="54" t="s">
        <v>244</v>
      </c>
      <c r="S14" s="52" t="s">
        <v>244</v>
      </c>
      <c r="T14" s="52" t="s">
        <v>244</v>
      </c>
      <c r="U14" s="53">
        <f t="shared" si="0"/>
        <v>2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/>
      <c r="E15" s="58"/>
      <c r="F15" s="58"/>
      <c r="G15" s="58"/>
      <c r="H15" s="58"/>
      <c r="I15" s="36"/>
      <c r="J15" s="13"/>
      <c r="K15" s="8">
        <v>10</v>
      </c>
      <c r="L15" s="59"/>
      <c r="M15" s="58" t="s">
        <v>245</v>
      </c>
      <c r="N15" s="58"/>
      <c r="O15" s="58"/>
      <c r="P15" s="58" t="s">
        <v>245</v>
      </c>
      <c r="Q15" s="58"/>
      <c r="R15" s="59" t="s">
        <v>245</v>
      </c>
      <c r="S15" s="58" t="s">
        <v>245</v>
      </c>
      <c r="T15" s="58" t="s">
        <v>245</v>
      </c>
      <c r="U15" s="36">
        <f t="shared" si="0"/>
        <v>2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/>
      <c r="E16" s="45"/>
      <c r="F16" s="45"/>
      <c r="G16" s="45"/>
      <c r="H16" s="45"/>
      <c r="I16" s="46"/>
      <c r="J16" s="15"/>
      <c r="K16" s="10">
        <v>11</v>
      </c>
      <c r="L16" s="47"/>
      <c r="M16" s="45">
        <v>0.3</v>
      </c>
      <c r="N16" s="45"/>
      <c r="O16" s="45"/>
      <c r="P16" s="45">
        <v>0.3</v>
      </c>
      <c r="Q16" s="45"/>
      <c r="R16" s="47">
        <f>MAX(D16:I16,L16:Q16)</f>
        <v>0.3</v>
      </c>
      <c r="S16" s="45">
        <f>MIN(D16:I16,L16:Q16)</f>
        <v>0.3</v>
      </c>
      <c r="T16" s="45">
        <f>AVERAGE(D16:I16,L16:Q16)</f>
        <v>0.3</v>
      </c>
      <c r="U16" s="46">
        <f t="shared" si="0"/>
        <v>2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/>
      <c r="E17" s="52"/>
      <c r="F17" s="52"/>
      <c r="G17" s="52"/>
      <c r="H17" s="52"/>
      <c r="I17" s="53"/>
      <c r="J17" s="16"/>
      <c r="K17" s="11">
        <v>12</v>
      </c>
      <c r="L17" s="54"/>
      <c r="M17" s="52" t="s">
        <v>483</v>
      </c>
      <c r="N17" s="52"/>
      <c r="O17" s="52"/>
      <c r="P17" s="52" t="s">
        <v>483</v>
      </c>
      <c r="Q17" s="52"/>
      <c r="R17" s="54" t="s">
        <v>251</v>
      </c>
      <c r="S17" s="52" t="s">
        <v>251</v>
      </c>
      <c r="T17" s="52" t="s">
        <v>251</v>
      </c>
      <c r="U17" s="53">
        <f t="shared" si="0"/>
        <v>2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/>
      <c r="E18" s="52"/>
      <c r="F18" s="52"/>
      <c r="G18" s="52"/>
      <c r="H18" s="52"/>
      <c r="I18" s="53"/>
      <c r="J18" s="15"/>
      <c r="K18" s="11">
        <v>13</v>
      </c>
      <c r="L18" s="54"/>
      <c r="M18" s="52" t="s">
        <v>484</v>
      </c>
      <c r="N18" s="52"/>
      <c r="O18" s="52"/>
      <c r="P18" s="52" t="s">
        <v>484</v>
      </c>
      <c r="Q18" s="52"/>
      <c r="R18" s="54" t="s">
        <v>252</v>
      </c>
      <c r="S18" s="52" t="s">
        <v>252</v>
      </c>
      <c r="T18" s="52" t="s">
        <v>252</v>
      </c>
      <c r="U18" s="53">
        <f t="shared" si="0"/>
        <v>2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/>
      <c r="E19" s="52"/>
      <c r="F19" s="52"/>
      <c r="G19" s="52"/>
      <c r="H19" s="52"/>
      <c r="I19" s="53"/>
      <c r="J19" s="17"/>
      <c r="K19" s="11">
        <v>14</v>
      </c>
      <c r="L19" s="54"/>
      <c r="M19" s="52" t="s">
        <v>246</v>
      </c>
      <c r="N19" s="52"/>
      <c r="O19" s="52"/>
      <c r="P19" s="52" t="s">
        <v>246</v>
      </c>
      <c r="Q19" s="52"/>
      <c r="R19" s="54" t="s">
        <v>246</v>
      </c>
      <c r="S19" s="52" t="s">
        <v>246</v>
      </c>
      <c r="T19" s="52" t="s">
        <v>246</v>
      </c>
      <c r="U19" s="53">
        <f t="shared" si="0"/>
        <v>2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/>
      <c r="E20" s="58"/>
      <c r="F20" s="58"/>
      <c r="G20" s="58"/>
      <c r="H20" s="58"/>
      <c r="I20" s="36"/>
      <c r="J20" s="13"/>
      <c r="K20" s="8">
        <v>15</v>
      </c>
      <c r="L20" s="59"/>
      <c r="M20" s="58" t="s">
        <v>485</v>
      </c>
      <c r="N20" s="58"/>
      <c r="O20" s="58"/>
      <c r="P20" s="58" t="s">
        <v>485</v>
      </c>
      <c r="Q20" s="58"/>
      <c r="R20" s="59" t="s">
        <v>250</v>
      </c>
      <c r="S20" s="58" t="s">
        <v>250</v>
      </c>
      <c r="T20" s="58" t="s">
        <v>250</v>
      </c>
      <c r="U20" s="36">
        <f t="shared" si="0"/>
        <v>2</v>
      </c>
      <c r="W20" s="27">
        <v>22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/>
      <c r="E21" s="45"/>
      <c r="F21" s="45"/>
      <c r="G21" s="45"/>
      <c r="H21" s="45"/>
      <c r="I21" s="46"/>
      <c r="J21" s="13"/>
      <c r="K21" s="10">
        <v>16</v>
      </c>
      <c r="L21" s="47"/>
      <c r="M21" s="45" t="s">
        <v>486</v>
      </c>
      <c r="N21" s="45"/>
      <c r="O21" s="45"/>
      <c r="P21" s="45" t="s">
        <v>486</v>
      </c>
      <c r="Q21" s="45"/>
      <c r="R21" s="47" t="s">
        <v>244</v>
      </c>
      <c r="S21" s="45" t="s">
        <v>244</v>
      </c>
      <c r="T21" s="45" t="s">
        <v>244</v>
      </c>
      <c r="U21" s="46">
        <f t="shared" si="0"/>
        <v>2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/>
      <c r="E22" s="52"/>
      <c r="F22" s="52"/>
      <c r="G22" s="52"/>
      <c r="H22" s="52"/>
      <c r="I22" s="53"/>
      <c r="J22" s="13"/>
      <c r="K22" s="11">
        <v>17</v>
      </c>
      <c r="L22" s="54"/>
      <c r="M22" s="52" t="s">
        <v>482</v>
      </c>
      <c r="N22" s="52"/>
      <c r="O22" s="52"/>
      <c r="P22" s="52" t="s">
        <v>482</v>
      </c>
      <c r="Q22" s="52"/>
      <c r="R22" s="54" t="s">
        <v>253</v>
      </c>
      <c r="S22" s="52" t="s">
        <v>253</v>
      </c>
      <c r="T22" s="52" t="s">
        <v>253</v>
      </c>
      <c r="U22" s="53">
        <f t="shared" si="0"/>
        <v>2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/>
      <c r="E23" s="52"/>
      <c r="F23" s="52"/>
      <c r="G23" s="52"/>
      <c r="H23" s="52"/>
      <c r="I23" s="53"/>
      <c r="J23" s="13"/>
      <c r="K23" s="11">
        <v>18</v>
      </c>
      <c r="L23" s="54"/>
      <c r="M23" s="52" t="s">
        <v>481</v>
      </c>
      <c r="N23" s="52"/>
      <c r="O23" s="52"/>
      <c r="P23" s="52" t="s">
        <v>481</v>
      </c>
      <c r="Q23" s="52"/>
      <c r="R23" s="54" t="s">
        <v>245</v>
      </c>
      <c r="S23" s="52" t="s">
        <v>245</v>
      </c>
      <c r="T23" s="52" t="s">
        <v>245</v>
      </c>
      <c r="U23" s="53">
        <f t="shared" si="0"/>
        <v>2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/>
      <c r="E24" s="52"/>
      <c r="F24" s="52"/>
      <c r="G24" s="52"/>
      <c r="H24" s="52"/>
      <c r="I24" s="53"/>
      <c r="J24" s="13"/>
      <c r="K24" s="11">
        <v>19</v>
      </c>
      <c r="L24" s="54"/>
      <c r="M24" s="52" t="s">
        <v>481</v>
      </c>
      <c r="N24" s="52"/>
      <c r="O24" s="52"/>
      <c r="P24" s="52" t="s">
        <v>481</v>
      </c>
      <c r="Q24" s="52"/>
      <c r="R24" s="54" t="s">
        <v>245</v>
      </c>
      <c r="S24" s="52" t="s">
        <v>245</v>
      </c>
      <c r="T24" s="52" t="s">
        <v>245</v>
      </c>
      <c r="U24" s="53">
        <f t="shared" si="0"/>
        <v>2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/>
      <c r="E25" s="58"/>
      <c r="F25" s="58"/>
      <c r="G25" s="58"/>
      <c r="H25" s="58"/>
      <c r="I25" s="36"/>
      <c r="J25" s="13"/>
      <c r="K25" s="8">
        <v>20</v>
      </c>
      <c r="L25" s="59"/>
      <c r="M25" s="58" t="s">
        <v>481</v>
      </c>
      <c r="N25" s="58"/>
      <c r="O25" s="58"/>
      <c r="P25" s="58" t="s">
        <v>481</v>
      </c>
      <c r="Q25" s="58"/>
      <c r="R25" s="59" t="s">
        <v>245</v>
      </c>
      <c r="S25" s="58" t="s">
        <v>245</v>
      </c>
      <c r="T25" s="58" t="s">
        <v>245</v>
      </c>
      <c r="U25" s="36">
        <f t="shared" si="0"/>
        <v>2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/>
      <c r="E26" s="45"/>
      <c r="F26" s="45"/>
      <c r="G26" s="45"/>
      <c r="H26" s="45"/>
      <c r="I26" s="46"/>
      <c r="J26" s="16"/>
      <c r="K26" s="10">
        <v>21</v>
      </c>
      <c r="L26" s="47"/>
      <c r="M26" s="45" t="s">
        <v>258</v>
      </c>
      <c r="N26" s="45"/>
      <c r="O26" s="45"/>
      <c r="P26" s="45" t="s">
        <v>314</v>
      </c>
      <c r="Q26" s="45"/>
      <c r="R26" s="47" t="s">
        <v>258</v>
      </c>
      <c r="S26" s="45" t="s">
        <v>258</v>
      </c>
      <c r="T26" s="45" t="s">
        <v>258</v>
      </c>
      <c r="U26" s="46">
        <f t="shared" si="0"/>
        <v>2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/>
      <c r="E27" s="52"/>
      <c r="F27" s="52"/>
      <c r="G27" s="52"/>
      <c r="H27" s="52"/>
      <c r="I27" s="53"/>
      <c r="J27" s="13"/>
      <c r="K27" s="11">
        <v>22</v>
      </c>
      <c r="L27" s="54"/>
      <c r="M27" s="52" t="s">
        <v>253</v>
      </c>
      <c r="N27" s="52"/>
      <c r="O27" s="52"/>
      <c r="P27" s="52" t="s">
        <v>253</v>
      </c>
      <c r="Q27" s="52"/>
      <c r="R27" s="54" t="s">
        <v>253</v>
      </c>
      <c r="S27" s="52" t="s">
        <v>253</v>
      </c>
      <c r="T27" s="52" t="s">
        <v>253</v>
      </c>
      <c r="U27" s="53">
        <f t="shared" si="0"/>
        <v>2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/>
      <c r="E28" s="52"/>
      <c r="F28" s="52"/>
      <c r="G28" s="52"/>
      <c r="H28" s="52"/>
      <c r="I28" s="53"/>
      <c r="J28" s="13"/>
      <c r="K28" s="11">
        <v>23</v>
      </c>
      <c r="L28" s="54"/>
      <c r="M28" s="52" t="s">
        <v>245</v>
      </c>
      <c r="N28" s="52"/>
      <c r="O28" s="52"/>
      <c r="P28" s="52" t="s">
        <v>245</v>
      </c>
      <c r="Q28" s="52"/>
      <c r="R28" s="54" t="s">
        <v>245</v>
      </c>
      <c r="S28" s="52" t="s">
        <v>245</v>
      </c>
      <c r="T28" s="52" t="s">
        <v>245</v>
      </c>
      <c r="U28" s="53">
        <f t="shared" si="0"/>
        <v>2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/>
      <c r="E29" s="52"/>
      <c r="F29" s="52"/>
      <c r="G29" s="52"/>
      <c r="H29" s="52"/>
      <c r="I29" s="53"/>
      <c r="J29" s="13"/>
      <c r="K29" s="11">
        <v>24</v>
      </c>
      <c r="L29" s="54"/>
      <c r="M29" s="52" t="s">
        <v>259</v>
      </c>
      <c r="N29" s="52"/>
      <c r="O29" s="52"/>
      <c r="P29" s="52" t="s">
        <v>259</v>
      </c>
      <c r="Q29" s="52"/>
      <c r="R29" s="54" t="s">
        <v>259</v>
      </c>
      <c r="S29" s="52" t="s">
        <v>259</v>
      </c>
      <c r="T29" s="52" t="s">
        <v>259</v>
      </c>
      <c r="U29" s="53">
        <f t="shared" si="0"/>
        <v>2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/>
      <c r="E30" s="58"/>
      <c r="F30" s="58"/>
      <c r="G30" s="58"/>
      <c r="H30" s="58"/>
      <c r="I30" s="36"/>
      <c r="J30" s="13"/>
      <c r="K30" s="8">
        <v>25</v>
      </c>
      <c r="L30" s="59"/>
      <c r="M30" s="58" t="s">
        <v>245</v>
      </c>
      <c r="N30" s="58"/>
      <c r="O30" s="58"/>
      <c r="P30" s="58" t="s">
        <v>245</v>
      </c>
      <c r="Q30" s="60"/>
      <c r="R30" s="59" t="s">
        <v>245</v>
      </c>
      <c r="S30" s="58" t="s">
        <v>245</v>
      </c>
      <c r="T30" s="58" t="s">
        <v>245</v>
      </c>
      <c r="U30" s="36">
        <f t="shared" si="0"/>
        <v>2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/>
      <c r="E31" s="45"/>
      <c r="F31" s="45"/>
      <c r="G31" s="45"/>
      <c r="H31" s="45"/>
      <c r="I31" s="46"/>
      <c r="J31" s="13"/>
      <c r="K31" s="10">
        <v>26</v>
      </c>
      <c r="L31" s="47"/>
      <c r="M31" s="45" t="s">
        <v>245</v>
      </c>
      <c r="N31" s="45"/>
      <c r="O31" s="45"/>
      <c r="P31" s="45" t="s">
        <v>245</v>
      </c>
      <c r="Q31" s="45"/>
      <c r="R31" s="47" t="s">
        <v>245</v>
      </c>
      <c r="S31" s="45" t="s">
        <v>245</v>
      </c>
      <c r="T31" s="45" t="s">
        <v>245</v>
      </c>
      <c r="U31" s="46">
        <f t="shared" si="0"/>
        <v>2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/>
      <c r="E32" s="52"/>
      <c r="F32" s="52"/>
      <c r="G32" s="52"/>
      <c r="H32" s="52"/>
      <c r="I32" s="53"/>
      <c r="J32" s="13"/>
      <c r="K32" s="11">
        <v>27</v>
      </c>
      <c r="L32" s="54"/>
      <c r="M32" s="52" t="s">
        <v>245</v>
      </c>
      <c r="N32" s="52"/>
      <c r="O32" s="52"/>
      <c r="P32" s="52" t="s">
        <v>245</v>
      </c>
      <c r="Q32" s="52"/>
      <c r="R32" s="54" t="s">
        <v>245</v>
      </c>
      <c r="S32" s="52" t="s">
        <v>245</v>
      </c>
      <c r="T32" s="52" t="s">
        <v>245</v>
      </c>
      <c r="U32" s="53">
        <f t="shared" si="0"/>
        <v>2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/>
      <c r="E33" s="52"/>
      <c r="F33" s="52"/>
      <c r="G33" s="52"/>
      <c r="H33" s="52"/>
      <c r="I33" s="53"/>
      <c r="J33" s="16"/>
      <c r="K33" s="11">
        <v>28</v>
      </c>
      <c r="L33" s="54"/>
      <c r="M33" s="52" t="s">
        <v>259</v>
      </c>
      <c r="N33" s="52"/>
      <c r="O33" s="52"/>
      <c r="P33" s="52" t="s">
        <v>259</v>
      </c>
      <c r="Q33" s="52"/>
      <c r="R33" s="54" t="s">
        <v>259</v>
      </c>
      <c r="S33" s="52" t="s">
        <v>259</v>
      </c>
      <c r="T33" s="52" t="s">
        <v>259</v>
      </c>
      <c r="U33" s="53">
        <f t="shared" si="0"/>
        <v>2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/>
      <c r="E34" s="52"/>
      <c r="F34" s="52"/>
      <c r="G34" s="52"/>
      <c r="H34" s="52"/>
      <c r="I34" s="53"/>
      <c r="J34" s="13"/>
      <c r="K34" s="11">
        <v>29</v>
      </c>
      <c r="L34" s="54"/>
      <c r="M34" s="52" t="s">
        <v>245</v>
      </c>
      <c r="N34" s="52"/>
      <c r="O34" s="52"/>
      <c r="P34" s="52" t="s">
        <v>245</v>
      </c>
      <c r="Q34" s="52"/>
      <c r="R34" s="54" t="s">
        <v>245</v>
      </c>
      <c r="S34" s="52" t="s">
        <v>245</v>
      </c>
      <c r="T34" s="52" t="s">
        <v>245</v>
      </c>
      <c r="U34" s="53">
        <f t="shared" si="0"/>
        <v>2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/>
      <c r="E35" s="58"/>
      <c r="F35" s="58"/>
      <c r="G35" s="58"/>
      <c r="H35" s="58"/>
      <c r="I35" s="36"/>
      <c r="J35" s="13"/>
      <c r="K35" s="8">
        <v>30</v>
      </c>
      <c r="L35" s="59"/>
      <c r="M35" s="58" t="s">
        <v>245</v>
      </c>
      <c r="N35" s="58"/>
      <c r="O35" s="58"/>
      <c r="P35" s="58" t="s">
        <v>245</v>
      </c>
      <c r="Q35" s="58"/>
      <c r="R35" s="59" t="s">
        <v>245</v>
      </c>
      <c r="S35" s="58" t="s">
        <v>245</v>
      </c>
      <c r="T35" s="58" t="s">
        <v>245</v>
      </c>
      <c r="U35" s="36">
        <f t="shared" si="0"/>
        <v>2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/>
      <c r="E36" s="45"/>
      <c r="F36" s="45"/>
      <c r="G36" s="45"/>
      <c r="H36" s="45"/>
      <c r="I36" s="46"/>
      <c r="J36" s="13"/>
      <c r="K36" s="10">
        <v>31</v>
      </c>
      <c r="L36" s="47"/>
      <c r="M36" s="45" t="s">
        <v>260</v>
      </c>
      <c r="N36" s="45"/>
      <c r="O36" s="45"/>
      <c r="P36" s="45" t="s">
        <v>260</v>
      </c>
      <c r="Q36" s="45"/>
      <c r="R36" s="47" t="s">
        <v>260</v>
      </c>
      <c r="S36" s="45" t="s">
        <v>260</v>
      </c>
      <c r="T36" s="45" t="s">
        <v>260</v>
      </c>
      <c r="U36" s="46">
        <f t="shared" si="0"/>
        <v>2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/>
      <c r="E37" s="52"/>
      <c r="F37" s="52"/>
      <c r="G37" s="52"/>
      <c r="H37" s="52"/>
      <c r="I37" s="53"/>
      <c r="J37" s="16"/>
      <c r="K37" s="11">
        <v>32</v>
      </c>
      <c r="L37" s="54"/>
      <c r="M37" s="52" t="s">
        <v>487</v>
      </c>
      <c r="N37" s="52"/>
      <c r="O37" s="52"/>
      <c r="P37" s="52" t="s">
        <v>487</v>
      </c>
      <c r="Q37" s="52"/>
      <c r="R37" s="54" t="s">
        <v>254</v>
      </c>
      <c r="S37" s="52" t="s">
        <v>254</v>
      </c>
      <c r="T37" s="52" t="s">
        <v>254</v>
      </c>
      <c r="U37" s="53">
        <f t="shared" si="0"/>
        <v>2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/>
      <c r="E38" s="52"/>
      <c r="F38" s="52"/>
      <c r="G38" s="52"/>
      <c r="H38" s="52"/>
      <c r="I38" s="53"/>
      <c r="J38" s="16"/>
      <c r="K38" s="11">
        <v>33</v>
      </c>
      <c r="L38" s="54"/>
      <c r="M38" s="52" t="s">
        <v>488</v>
      </c>
      <c r="N38" s="52"/>
      <c r="O38" s="52"/>
      <c r="P38" s="52" t="s">
        <v>488</v>
      </c>
      <c r="Q38" s="52"/>
      <c r="R38" s="54" t="s">
        <v>255</v>
      </c>
      <c r="S38" s="52" t="s">
        <v>255</v>
      </c>
      <c r="T38" s="52" t="s">
        <v>255</v>
      </c>
      <c r="U38" s="53">
        <f t="shared" si="0"/>
        <v>2</v>
      </c>
      <c r="W38" s="337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/>
      <c r="E39" s="52"/>
      <c r="F39" s="52"/>
      <c r="G39" s="52"/>
      <c r="H39" s="52"/>
      <c r="I39" s="53"/>
      <c r="J39" s="16"/>
      <c r="K39" s="11">
        <v>34</v>
      </c>
      <c r="L39" s="54"/>
      <c r="M39" s="52" t="s">
        <v>261</v>
      </c>
      <c r="N39" s="52"/>
      <c r="O39" s="52"/>
      <c r="P39" s="52" t="s">
        <v>261</v>
      </c>
      <c r="Q39" s="52"/>
      <c r="R39" s="54" t="s">
        <v>261</v>
      </c>
      <c r="S39" s="52" t="s">
        <v>261</v>
      </c>
      <c r="T39" s="52" t="s">
        <v>261</v>
      </c>
      <c r="U39" s="53">
        <f t="shared" si="0"/>
        <v>2</v>
      </c>
      <c r="W39" s="328"/>
    </row>
    <row r="40" spans="1:27" ht="14.25" customHeight="1">
      <c r="A40" s="8">
        <v>35</v>
      </c>
      <c r="B40" s="35" t="s">
        <v>102</v>
      </c>
      <c r="C40" s="56" t="s">
        <v>134</v>
      </c>
      <c r="D40" s="57"/>
      <c r="E40" s="58"/>
      <c r="F40" s="58"/>
      <c r="G40" s="58"/>
      <c r="H40" s="58"/>
      <c r="I40" s="36"/>
      <c r="J40" s="16"/>
      <c r="K40" s="8">
        <v>35</v>
      </c>
      <c r="L40" s="59"/>
      <c r="M40" s="58" t="s">
        <v>487</v>
      </c>
      <c r="N40" s="58"/>
      <c r="O40" s="58"/>
      <c r="P40" s="58" t="s">
        <v>487</v>
      </c>
      <c r="Q40" s="58"/>
      <c r="R40" s="59" t="s">
        <v>254</v>
      </c>
      <c r="S40" s="58" t="s">
        <v>254</v>
      </c>
      <c r="T40" s="58" t="s">
        <v>254</v>
      </c>
      <c r="U40" s="36">
        <f>COUNTA(D40:I40,L40:Q40)</f>
        <v>2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/>
      <c r="E41" s="45"/>
      <c r="F41" s="45"/>
      <c r="G41" s="45"/>
      <c r="H41" s="45"/>
      <c r="I41" s="46"/>
      <c r="J41" s="15"/>
      <c r="K41" s="10">
        <v>36</v>
      </c>
      <c r="L41" s="47"/>
      <c r="M41" s="45">
        <v>3</v>
      </c>
      <c r="N41" s="45"/>
      <c r="O41" s="45"/>
      <c r="P41" s="45">
        <v>3</v>
      </c>
      <c r="Q41" s="45"/>
      <c r="R41" s="47">
        <f>MAX(D41:I41,L41:Q41)</f>
        <v>3</v>
      </c>
      <c r="S41" s="45">
        <f>MIN(D41:I41,L41:Q41)</f>
        <v>3</v>
      </c>
      <c r="T41" s="108">
        <f>AVERAGE(D41:I41,L41:Q41)</f>
        <v>3</v>
      </c>
      <c r="U41" s="46">
        <f t="shared" si="0"/>
        <v>2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/>
      <c r="E42" s="52"/>
      <c r="F42" s="52"/>
      <c r="G42" s="52"/>
      <c r="H42" s="52"/>
      <c r="I42" s="53"/>
      <c r="J42" s="13"/>
      <c r="K42" s="11">
        <v>37</v>
      </c>
      <c r="L42" s="54"/>
      <c r="M42" s="52" t="s">
        <v>485</v>
      </c>
      <c r="N42" s="52"/>
      <c r="O42" s="52"/>
      <c r="P42" s="52" t="s">
        <v>485</v>
      </c>
      <c r="Q42" s="52"/>
      <c r="R42" s="54" t="s">
        <v>250</v>
      </c>
      <c r="S42" s="52" t="s">
        <v>250</v>
      </c>
      <c r="T42" s="52" t="s">
        <v>250</v>
      </c>
      <c r="U42" s="53">
        <f t="shared" si="0"/>
        <v>2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51"/>
      <c r="E43" s="52"/>
      <c r="F43" s="52"/>
      <c r="G43" s="52"/>
      <c r="H43" s="52"/>
      <c r="I43" s="53"/>
      <c r="J43" s="15"/>
      <c r="K43" s="11">
        <v>38</v>
      </c>
      <c r="L43" s="54"/>
      <c r="M43" s="52">
        <v>3.3</v>
      </c>
      <c r="N43" s="52">
        <v>3.3</v>
      </c>
      <c r="O43" s="86">
        <v>3</v>
      </c>
      <c r="P43" s="52">
        <v>3.1</v>
      </c>
      <c r="Q43" s="86">
        <v>4.3</v>
      </c>
      <c r="R43" s="117">
        <f t="shared" ref="R43:R45" si="1">MAX(D43:I43,L43:Q43)</f>
        <v>4.3</v>
      </c>
      <c r="S43" s="86">
        <f t="shared" ref="S43:S45" si="2">MIN(D43:I43,L43:Q43)</f>
        <v>3</v>
      </c>
      <c r="T43" s="86">
        <f>AVERAGE(D43:I43,L43:Q43)</f>
        <v>3.4</v>
      </c>
      <c r="U43" s="53">
        <f t="shared" si="0"/>
        <v>5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/>
      <c r="E44" s="52"/>
      <c r="F44" s="52"/>
      <c r="G44" s="52"/>
      <c r="H44" s="52"/>
      <c r="I44" s="53"/>
      <c r="J44" s="15"/>
      <c r="K44" s="11">
        <v>39</v>
      </c>
      <c r="L44" s="54"/>
      <c r="M44" s="52">
        <v>11</v>
      </c>
      <c r="N44" s="52"/>
      <c r="O44" s="52"/>
      <c r="P44" s="52">
        <v>12</v>
      </c>
      <c r="Q44" s="52"/>
      <c r="R44" s="121">
        <f t="shared" si="1"/>
        <v>12</v>
      </c>
      <c r="S44" s="96">
        <f t="shared" si="2"/>
        <v>11</v>
      </c>
      <c r="T44" s="96">
        <f>AVERAGE(D44:I44,L44:Q44)</f>
        <v>11.5</v>
      </c>
      <c r="U44" s="53">
        <f t="shared" si="0"/>
        <v>2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/>
      <c r="E45" s="58"/>
      <c r="F45" s="58"/>
      <c r="G45" s="58"/>
      <c r="H45" s="58"/>
      <c r="I45" s="36"/>
      <c r="J45" s="9"/>
      <c r="K45" s="8">
        <v>40</v>
      </c>
      <c r="L45" s="59"/>
      <c r="M45" s="58">
        <v>30</v>
      </c>
      <c r="N45" s="58"/>
      <c r="O45" s="58"/>
      <c r="P45" s="58">
        <v>55</v>
      </c>
      <c r="Q45" s="58"/>
      <c r="R45" s="122">
        <f t="shared" si="1"/>
        <v>55</v>
      </c>
      <c r="S45" s="97">
        <f t="shared" si="2"/>
        <v>30</v>
      </c>
      <c r="T45" s="97">
        <f>AVERAGE(D45:I45,L45:Q45)</f>
        <v>42.5</v>
      </c>
      <c r="U45" s="36">
        <f t="shared" si="0"/>
        <v>2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/>
      <c r="E46" s="45"/>
      <c r="F46" s="45"/>
      <c r="G46" s="45"/>
      <c r="H46" s="45"/>
      <c r="I46" s="46"/>
      <c r="J46" s="16"/>
      <c r="K46" s="10">
        <v>41</v>
      </c>
      <c r="L46" s="47"/>
      <c r="M46" s="45" t="s">
        <v>488</v>
      </c>
      <c r="N46" s="45"/>
      <c r="O46" s="45"/>
      <c r="P46" s="45" t="s">
        <v>488</v>
      </c>
      <c r="Q46" s="45"/>
      <c r="R46" s="47" t="s">
        <v>255</v>
      </c>
      <c r="S46" s="45" t="s">
        <v>255</v>
      </c>
      <c r="T46" s="45" t="s">
        <v>255</v>
      </c>
      <c r="U46" s="46">
        <f t="shared" si="0"/>
        <v>2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/>
      <c r="E47" s="52"/>
      <c r="F47" s="52"/>
      <c r="G47" s="52"/>
      <c r="H47" s="52"/>
      <c r="I47" s="53"/>
      <c r="J47" s="18"/>
      <c r="K47" s="11">
        <v>42</v>
      </c>
      <c r="L47" s="54"/>
      <c r="M47" s="52" t="s">
        <v>247</v>
      </c>
      <c r="N47" s="52"/>
      <c r="O47" s="52"/>
      <c r="P47" s="52" t="s">
        <v>247</v>
      </c>
      <c r="Q47" s="52"/>
      <c r="R47" s="54" t="s">
        <v>247</v>
      </c>
      <c r="S47" s="52" t="s">
        <v>247</v>
      </c>
      <c r="T47" s="52" t="s">
        <v>247</v>
      </c>
      <c r="U47" s="53">
        <f t="shared" si="0"/>
        <v>2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/>
      <c r="E48" s="52"/>
      <c r="F48" s="52"/>
      <c r="G48" s="52"/>
      <c r="H48" s="52"/>
      <c r="I48" s="53"/>
      <c r="J48" s="18"/>
      <c r="K48" s="11">
        <v>43</v>
      </c>
      <c r="L48" s="54"/>
      <c r="M48" s="52" t="s">
        <v>247</v>
      </c>
      <c r="N48" s="52"/>
      <c r="O48" s="52"/>
      <c r="P48" s="52" t="s">
        <v>247</v>
      </c>
      <c r="Q48" s="52"/>
      <c r="R48" s="54" t="s">
        <v>247</v>
      </c>
      <c r="S48" s="52" t="s">
        <v>247</v>
      </c>
      <c r="T48" s="52" t="s">
        <v>247</v>
      </c>
      <c r="U48" s="53">
        <f t="shared" si="0"/>
        <v>2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/>
      <c r="E49" s="52"/>
      <c r="F49" s="52"/>
      <c r="G49" s="52"/>
      <c r="H49" s="52"/>
      <c r="I49" s="53"/>
      <c r="J49" s="13"/>
      <c r="K49" s="11">
        <v>44</v>
      </c>
      <c r="L49" s="54"/>
      <c r="M49" s="52" t="s">
        <v>482</v>
      </c>
      <c r="N49" s="52"/>
      <c r="O49" s="52"/>
      <c r="P49" s="52" t="s">
        <v>482</v>
      </c>
      <c r="Q49" s="52"/>
      <c r="R49" s="54" t="s">
        <v>253</v>
      </c>
      <c r="S49" s="52" t="s">
        <v>253</v>
      </c>
      <c r="T49" s="52" t="s">
        <v>253</v>
      </c>
      <c r="U49" s="53">
        <f t="shared" si="0"/>
        <v>2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/>
      <c r="E50" s="58"/>
      <c r="F50" s="58"/>
      <c r="G50" s="58"/>
      <c r="H50" s="58"/>
      <c r="I50" s="36"/>
      <c r="J50" s="17"/>
      <c r="K50" s="8">
        <v>45</v>
      </c>
      <c r="L50" s="59"/>
      <c r="M50" s="58" t="s">
        <v>489</v>
      </c>
      <c r="N50" s="58"/>
      <c r="O50" s="58"/>
      <c r="P50" s="58" t="s">
        <v>489</v>
      </c>
      <c r="Q50" s="58"/>
      <c r="R50" s="59" t="s">
        <v>256</v>
      </c>
      <c r="S50" s="58" t="s">
        <v>256</v>
      </c>
      <c r="T50" s="58" t="s">
        <v>256</v>
      </c>
      <c r="U50" s="36">
        <f t="shared" si="0"/>
        <v>2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/>
      <c r="E51" s="45"/>
      <c r="F51" s="45"/>
      <c r="G51" s="45"/>
      <c r="H51" s="45"/>
      <c r="I51" s="46"/>
      <c r="J51" s="15"/>
      <c r="K51" s="10">
        <v>46</v>
      </c>
      <c r="L51" s="47"/>
      <c r="M51" s="45">
        <v>0.1</v>
      </c>
      <c r="N51" s="45">
        <v>0.2</v>
      </c>
      <c r="O51" s="45">
        <v>0.1</v>
      </c>
      <c r="P51" s="45" t="s">
        <v>252</v>
      </c>
      <c r="Q51" s="45">
        <v>0.1</v>
      </c>
      <c r="R51" s="47">
        <f t="shared" ref="R51" si="3">MAX(D51:I51,L51:Q51)</f>
        <v>0.2</v>
      </c>
      <c r="S51" s="45" t="s">
        <v>252</v>
      </c>
      <c r="T51" s="82">
        <f>SUM(D51:I51,L51:Q51)/U51</f>
        <v>0.1</v>
      </c>
      <c r="U51" s="46">
        <f t="shared" si="0"/>
        <v>5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/>
      <c r="E52" s="52"/>
      <c r="F52" s="52"/>
      <c r="G52" s="52"/>
      <c r="H52" s="52"/>
      <c r="I52" s="53"/>
      <c r="J52" s="15"/>
      <c r="K52" s="11">
        <v>47</v>
      </c>
      <c r="L52" s="54"/>
      <c r="M52" s="52">
        <v>7.4</v>
      </c>
      <c r="N52" s="52">
        <v>7.5</v>
      </c>
      <c r="O52" s="52">
        <v>7.3</v>
      </c>
      <c r="P52" s="52">
        <v>7.2</v>
      </c>
      <c r="Q52" s="52">
        <v>7.2</v>
      </c>
      <c r="R52" s="117">
        <f>MAX(D52:I52,L52:Q52)</f>
        <v>7.5</v>
      </c>
      <c r="S52" s="86">
        <f>MIN(D52:I52,L52:Q52)</f>
        <v>7.2</v>
      </c>
      <c r="T52" s="86">
        <f>AVERAGE(D52:I52,L52:Q52)</f>
        <v>7.32</v>
      </c>
      <c r="U52" s="53">
        <f t="shared" si="0"/>
        <v>5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/>
      <c r="E53" s="52"/>
      <c r="F53" s="52"/>
      <c r="G53" s="52"/>
      <c r="H53" s="52"/>
      <c r="I53" s="53"/>
      <c r="J53" s="12"/>
      <c r="K53" s="11">
        <v>48</v>
      </c>
      <c r="L53" s="54"/>
      <c r="M53" s="52" t="s">
        <v>576</v>
      </c>
      <c r="N53" s="52" t="s">
        <v>576</v>
      </c>
      <c r="O53" s="52" t="s">
        <v>576</v>
      </c>
      <c r="P53" s="52" t="s">
        <v>576</v>
      </c>
      <c r="Q53" s="55" t="s">
        <v>576</v>
      </c>
      <c r="R53" s="47" t="s">
        <v>576</v>
      </c>
      <c r="S53" s="45" t="s">
        <v>576</v>
      </c>
      <c r="T53" s="45" t="s">
        <v>576</v>
      </c>
      <c r="U53" s="53">
        <f t="shared" si="0"/>
        <v>5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/>
      <c r="E54" s="52"/>
      <c r="F54" s="52"/>
      <c r="G54" s="52"/>
      <c r="H54" s="52"/>
      <c r="I54" s="53"/>
      <c r="J54" s="12"/>
      <c r="K54" s="11">
        <v>49</v>
      </c>
      <c r="L54" s="54"/>
      <c r="M54" s="52" t="s">
        <v>576</v>
      </c>
      <c r="N54" s="52" t="s">
        <v>576</v>
      </c>
      <c r="O54" s="52" t="s">
        <v>576</v>
      </c>
      <c r="P54" s="52" t="s">
        <v>576</v>
      </c>
      <c r="Q54" s="55" t="s">
        <v>576</v>
      </c>
      <c r="R54" s="54" t="s">
        <v>576</v>
      </c>
      <c r="S54" s="52" t="s">
        <v>576</v>
      </c>
      <c r="T54" s="52" t="s">
        <v>576</v>
      </c>
      <c r="U54" s="53">
        <f t="shared" si="0"/>
        <v>5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/>
      <c r="E55" s="58"/>
      <c r="F55" s="58"/>
      <c r="G55" s="58"/>
      <c r="H55" s="58"/>
      <c r="I55" s="36"/>
      <c r="J55" s="9"/>
      <c r="K55" s="8">
        <v>50</v>
      </c>
      <c r="L55" s="59"/>
      <c r="M55" s="58" t="s">
        <v>262</v>
      </c>
      <c r="N55" s="58" t="s">
        <v>262</v>
      </c>
      <c r="O55" s="58" t="s">
        <v>262</v>
      </c>
      <c r="P55" s="58" t="s">
        <v>262</v>
      </c>
      <c r="Q55" s="58" t="s">
        <v>262</v>
      </c>
      <c r="R55" s="59" t="s">
        <v>262</v>
      </c>
      <c r="S55" s="58" t="s">
        <v>262</v>
      </c>
      <c r="T55" s="58" t="s">
        <v>262</v>
      </c>
      <c r="U55" s="36">
        <f t="shared" si="0"/>
        <v>5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/>
      <c r="E56" s="69"/>
      <c r="F56" s="69"/>
      <c r="G56" s="69"/>
      <c r="H56" s="69"/>
      <c r="I56" s="70"/>
      <c r="J56" s="15"/>
      <c r="K56" s="8">
        <v>51</v>
      </c>
      <c r="L56" s="59"/>
      <c r="M56" s="58" t="s">
        <v>252</v>
      </c>
      <c r="N56" s="58" t="s">
        <v>252</v>
      </c>
      <c r="O56" s="58" t="s">
        <v>252</v>
      </c>
      <c r="P56" s="58" t="s">
        <v>252</v>
      </c>
      <c r="Q56" s="58" t="s">
        <v>252</v>
      </c>
      <c r="R56" s="59" t="s">
        <v>548</v>
      </c>
      <c r="S56" s="58" t="s">
        <v>252</v>
      </c>
      <c r="T56" s="58" t="s">
        <v>252</v>
      </c>
      <c r="U56" s="36">
        <f t="shared" si="0"/>
        <v>5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325" priority="20" stopIfTrue="1">
      <formula>J9=1</formula>
    </cfRule>
  </conditionalFormatting>
  <conditionalFormatting sqref="W28:W39 W49:W50">
    <cfRule type="expression" dxfId="324" priority="35" stopIfTrue="1">
      <formula>$W$20=24</formula>
    </cfRule>
  </conditionalFormatting>
  <conditionalFormatting sqref="W40:W42">
    <cfRule type="expression" dxfId="323" priority="6" stopIfTrue="1">
      <formula>$W$20=23</formula>
    </cfRule>
  </conditionalFormatting>
  <conditionalFormatting sqref="W43:W44">
    <cfRule type="expression" dxfId="322" priority="5" stopIfTrue="1">
      <formula>$W$20=24</formula>
    </cfRule>
  </conditionalFormatting>
  <conditionalFormatting sqref="W45:W46">
    <cfRule type="expression" dxfId="321" priority="4" stopIfTrue="1">
      <formula>$W$20=25</formula>
    </cfRule>
  </conditionalFormatting>
  <conditionalFormatting sqref="W47">
    <cfRule type="expression" dxfId="320" priority="3" stopIfTrue="1">
      <formula>$W$20=27</formula>
    </cfRule>
  </conditionalFormatting>
  <conditionalFormatting sqref="W51:W52">
    <cfRule type="expression" dxfId="319" priority="36" stopIfTrue="1">
      <formula>$W$20=25</formula>
    </cfRule>
  </conditionalFormatting>
  <conditionalFormatting sqref="W53:W54">
    <cfRule type="expression" dxfId="318" priority="37" stopIfTrue="1">
      <formula>$W$20=26</formula>
    </cfRule>
  </conditionalFormatting>
  <conditionalFormatting sqref="W55">
    <cfRule type="expression" dxfId="317" priority="38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7">
    <tabColor rgb="FFCCFF66"/>
  </sheetPr>
  <dimension ref="A1:Z60"/>
  <sheetViews>
    <sheetView view="pageBreakPreview" zoomScaleNormal="7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223</v>
      </c>
      <c r="B1" s="24"/>
      <c r="C1" s="24"/>
      <c r="F1" s="26"/>
      <c r="G1" s="26"/>
      <c r="H1" s="27">
        <v>66</v>
      </c>
      <c r="J1" s="23" t="str">
        <f>A1</f>
        <v>第１章基準項目／安塚区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16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切越浄水場原水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>
        <v>18.100000000000001</v>
      </c>
      <c r="F5" s="38">
        <v>21.7</v>
      </c>
      <c r="G5" s="38">
        <v>27.6</v>
      </c>
      <c r="H5" s="39">
        <v>24.8</v>
      </c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27.6</v>
      </c>
      <c r="R5" s="38">
        <f>MIN(C5:H5,K5:P5)</f>
        <v>18.100000000000001</v>
      </c>
      <c r="S5" s="38">
        <f>AVERAGE(C5:H5,K5:P5)</f>
        <v>23.05</v>
      </c>
      <c r="T5" s="36">
        <f>COUNTA(C5:H5,K5:P5)</f>
        <v>4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153">
        <v>250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155">
        <f>MAX(C6:H6,K6:P6)</f>
        <v>250</v>
      </c>
      <c r="R6" s="153">
        <f>MIN(C6:H6,K6:P6)</f>
        <v>250</v>
      </c>
      <c r="S6" s="153">
        <f>AVERAGE(C6:H6,K6:P6)</f>
        <v>250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243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54" t="s">
        <v>307</v>
      </c>
      <c r="R7" s="52" t="s">
        <v>307</v>
      </c>
      <c r="S7" s="52" t="s">
        <v>307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479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480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481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289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107" t="s">
        <v>245</v>
      </c>
      <c r="R11" s="95" t="s">
        <v>245</v>
      </c>
      <c r="S11" s="9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481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47" t="s">
        <v>245</v>
      </c>
      <c r="R12" s="45" t="s">
        <v>245</v>
      </c>
      <c r="S12" s="45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482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 t="s">
        <v>252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47" t="s">
        <v>252</v>
      </c>
      <c r="R16" s="45" t="s">
        <v>252</v>
      </c>
      <c r="S16" s="45" t="s">
        <v>252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483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484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485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22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486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482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481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481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481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487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488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37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>
        <v>0.12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54">
        <f>MAX(C39:H39,K39:P39)</f>
        <v>0.12</v>
      </c>
      <c r="R39" s="52">
        <f>MIN(C39:H39,K39:P39)</f>
        <v>0.12</v>
      </c>
      <c r="S39" s="52">
        <f>AVERAGE(C39:H39,K39:P39)</f>
        <v>0.12</v>
      </c>
      <c r="T39" s="53">
        <f t="shared" si="0"/>
        <v>1</v>
      </c>
      <c r="V39" s="328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487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14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14</v>
      </c>
      <c r="R41" s="45">
        <f>MIN(C41:H41,K41:P41)</f>
        <v>14</v>
      </c>
      <c r="S41" s="45">
        <f>AVERAGE(C41:H41,K41:P41)</f>
        <v>14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194">
        <v>1.7999999999999999E-2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217">
        <f>MAX(C42:H42,K42:P42)</f>
        <v>1.7999999999999999E-2</v>
      </c>
      <c r="R42" s="194">
        <f>MIN(C42:H42,K42:P42)</f>
        <v>1.7999999999999999E-2</v>
      </c>
      <c r="S42" s="194">
        <f>AVERAGE(C42:H42,K42:P42)</f>
        <v>1.7999999999999999E-2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5.0999999999999996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54">
        <f>MAX(C43:H43,K43:P43)</f>
        <v>5.0999999999999996</v>
      </c>
      <c r="R43" s="52">
        <f>MIN(C43:H43,K43:P43)</f>
        <v>5.0999999999999996</v>
      </c>
      <c r="S43" s="52">
        <f>AVERAGE(C43:H43,K43:P43)</f>
        <v>5.0999999999999996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34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55"/>
      <c r="Q44" s="54">
        <f>MAX(C44:H44,K44:P44)</f>
        <v>34</v>
      </c>
      <c r="R44" s="52">
        <f>MIN(C44:H44,K44:P44)</f>
        <v>34</v>
      </c>
      <c r="S44" s="52">
        <f>AVERAGE(C44:H44,K44:P44)</f>
        <v>34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93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60"/>
      <c r="Q45" s="59">
        <f>MAX(C45:H45,K45:P45)</f>
        <v>93</v>
      </c>
      <c r="R45" s="58">
        <f>MIN(C45:H45,K45:P45)</f>
        <v>93</v>
      </c>
      <c r="S45" s="58">
        <f>AVERAGE(C45:H45,K45:P45)</f>
        <v>93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488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>
        <v>9.9999999999999995E-7</v>
      </c>
      <c r="F47" s="52">
        <v>9.9999999999999995E-7</v>
      </c>
      <c r="G47" s="52">
        <v>1.9999999999999999E-6</v>
      </c>
      <c r="H47" s="53">
        <v>3.9999999999999998E-6</v>
      </c>
      <c r="I47" s="18"/>
      <c r="J47" s="11">
        <v>42</v>
      </c>
      <c r="K47" s="54"/>
      <c r="L47" s="52"/>
      <c r="M47" s="52"/>
      <c r="N47" s="52"/>
      <c r="O47" s="52"/>
      <c r="P47" s="55"/>
      <c r="Q47" s="133">
        <f>MAX(C47:H47,K47:P47)</f>
        <v>3.9999999999999998E-6</v>
      </c>
      <c r="R47" s="52">
        <f>MIN(C47:H47,K47:P47)</f>
        <v>9.9999999999999995E-7</v>
      </c>
      <c r="S47" s="61">
        <f>AVERAGE(C47:H47,K47:P47)</f>
        <v>1.9999999999999999E-6</v>
      </c>
      <c r="T47" s="53">
        <f t="shared" si="0"/>
        <v>4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 t="s">
        <v>247</v>
      </c>
      <c r="F48" s="52" t="s">
        <v>247</v>
      </c>
      <c r="G48" s="52" t="s">
        <v>247</v>
      </c>
      <c r="H48" s="53" t="s">
        <v>247</v>
      </c>
      <c r="I48" s="18"/>
      <c r="J48" s="11">
        <v>43</v>
      </c>
      <c r="K48" s="54"/>
      <c r="L48" s="52"/>
      <c r="M48" s="52"/>
      <c r="N48" s="52"/>
      <c r="O48" s="52"/>
      <c r="P48" s="55"/>
      <c r="Q48" s="133" t="s">
        <v>247</v>
      </c>
      <c r="R48" s="52" t="s">
        <v>247</v>
      </c>
      <c r="S48" s="61" t="s">
        <v>247</v>
      </c>
      <c r="T48" s="53">
        <f t="shared" si="0"/>
        <v>4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482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489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1.7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>
        <f>MAX(C51:H51,K51:P51)</f>
        <v>1.7</v>
      </c>
      <c r="R51" s="45">
        <f>MIN(C51:H51,K51:P51)</f>
        <v>1.7</v>
      </c>
      <c r="S51" s="45">
        <f>AVERAGE(C51:H51,K51:P51)</f>
        <v>1.7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7.7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f>MAX(C52:H52,K52:P52)</f>
        <v>7.7</v>
      </c>
      <c r="R52" s="52">
        <f>MIN(C52:H52,K52:P52)</f>
        <v>7.7</v>
      </c>
      <c r="S52" s="52">
        <f>AVERAGE(C52:H52,K52:P52)</f>
        <v>7.7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576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576</v>
      </c>
      <c r="R54" s="52" t="s">
        <v>576</v>
      </c>
      <c r="S54" s="52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>
        <v>12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>
        <f>MAX(C55:H55,K55:P55)</f>
        <v>12</v>
      </c>
      <c r="R55" s="58">
        <f>MIN(C55:H55,K55:P55)</f>
        <v>12</v>
      </c>
      <c r="S55" s="58">
        <f>AVERAGE(C55:H55,K55:P55)</f>
        <v>12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>
        <v>6.4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>
        <f>MAX(C56:H56,K56:P56)</f>
        <v>6.4</v>
      </c>
      <c r="R56" s="58">
        <f>MIN(C56:H56,K56:P56)</f>
        <v>6.4</v>
      </c>
      <c r="S56" s="58">
        <f>AVERAGE(C56:H56,K56:P56)</f>
        <v>6.4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484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43:V44"/>
    <mergeCell ref="A60:H60"/>
    <mergeCell ref="J60:T60"/>
    <mergeCell ref="V17:V19"/>
    <mergeCell ref="V38:V39"/>
    <mergeCell ref="V32:V33"/>
    <mergeCell ref="V45:V46"/>
    <mergeCell ref="V47:V48"/>
    <mergeCell ref="V34:V35"/>
    <mergeCell ref="V36:V37"/>
    <mergeCell ref="V40:V42"/>
    <mergeCell ref="V14:V16"/>
    <mergeCell ref="V21:V23"/>
    <mergeCell ref="V24:V27"/>
    <mergeCell ref="V28:V29"/>
    <mergeCell ref="V30:V31"/>
    <mergeCell ref="V1:V3"/>
    <mergeCell ref="A2:H2"/>
    <mergeCell ref="J2:T2"/>
    <mergeCell ref="V4:V10"/>
    <mergeCell ref="V11:V13"/>
  </mergeCells>
  <phoneticPr fontId="22"/>
  <conditionalFormatting sqref="V11">
    <cfRule type="expression" dxfId="316" priority="20" stopIfTrue="1">
      <formula>I9=1</formula>
    </cfRule>
  </conditionalFormatting>
  <conditionalFormatting sqref="V28:V39 V49:V50">
    <cfRule type="expression" dxfId="315" priority="23" stopIfTrue="1">
      <formula>$V$20=24</formula>
    </cfRule>
  </conditionalFormatting>
  <conditionalFormatting sqref="V40:V42">
    <cfRule type="expression" dxfId="314" priority="6" stopIfTrue="1">
      <formula>$V$20=23</formula>
    </cfRule>
  </conditionalFormatting>
  <conditionalFormatting sqref="V43:V44">
    <cfRule type="expression" dxfId="313" priority="5" stopIfTrue="1">
      <formula>$V$20=24</formula>
    </cfRule>
  </conditionalFormatting>
  <conditionalFormatting sqref="V45:V46">
    <cfRule type="expression" dxfId="312" priority="4" stopIfTrue="1">
      <formula>$V$20=25</formula>
    </cfRule>
  </conditionalFormatting>
  <conditionalFormatting sqref="V47">
    <cfRule type="expression" dxfId="311" priority="3" stopIfTrue="1">
      <formula>$V$20=27</formula>
    </cfRule>
  </conditionalFormatting>
  <conditionalFormatting sqref="V51:V52">
    <cfRule type="expression" dxfId="310" priority="24" stopIfTrue="1">
      <formula>$V$20=25</formula>
    </cfRule>
  </conditionalFormatting>
  <conditionalFormatting sqref="V53:V54">
    <cfRule type="expression" dxfId="309" priority="25" stopIfTrue="1">
      <formula>$V$20=26</formula>
    </cfRule>
  </conditionalFormatting>
  <conditionalFormatting sqref="V55">
    <cfRule type="expression" dxfId="308" priority="26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5">
    <tabColor rgb="FFFFFF99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236</v>
      </c>
      <c r="B1" s="24"/>
      <c r="C1" s="24"/>
      <c r="D1" s="24"/>
      <c r="G1" s="26"/>
      <c r="H1" s="26"/>
      <c r="I1" s="27">
        <v>4</v>
      </c>
      <c r="K1" s="23" t="str">
        <f>A1</f>
        <v>第１章基準項目／合併前の上越市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41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和田浄水場浄水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/>
      <c r="E5" s="38"/>
      <c r="F5" s="38">
        <v>16</v>
      </c>
      <c r="G5" s="38"/>
      <c r="H5" s="38"/>
      <c r="I5" s="39">
        <v>17.3</v>
      </c>
      <c r="J5" s="174"/>
      <c r="K5" s="8" t="s">
        <v>115</v>
      </c>
      <c r="L5" s="40"/>
      <c r="M5" s="38"/>
      <c r="N5" s="38">
        <v>16.100000000000001</v>
      </c>
      <c r="O5" s="38"/>
      <c r="P5" s="38"/>
      <c r="Q5" s="41"/>
      <c r="R5" s="40">
        <f>MAX(D5:I5,L5:Q5)</f>
        <v>17.3</v>
      </c>
      <c r="S5" s="38">
        <f>MIN(D5:I5,L5:Q5)</f>
        <v>16</v>
      </c>
      <c r="T5" s="38">
        <f>AVERAGE(D5:I5,L5:Q5)</f>
        <v>16.466666666666665</v>
      </c>
      <c r="U5" s="36">
        <f>COUNTA(D5:I5,L5:Q5)</f>
        <v>3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/>
      <c r="E6" s="45"/>
      <c r="F6" s="45">
        <v>0</v>
      </c>
      <c r="G6" s="45"/>
      <c r="H6" s="45"/>
      <c r="I6" s="46">
        <v>0</v>
      </c>
      <c r="J6" s="174"/>
      <c r="K6" s="10">
        <v>1</v>
      </c>
      <c r="L6" s="47"/>
      <c r="M6" s="45"/>
      <c r="N6" s="45">
        <v>0</v>
      </c>
      <c r="O6" s="45"/>
      <c r="P6" s="45"/>
      <c r="Q6" s="48"/>
      <c r="R6" s="47">
        <f>MAX(D6:I6,L6:Q6)</f>
        <v>0</v>
      </c>
      <c r="S6" s="45">
        <f>MIN(D6:I6,L6:Q6)</f>
        <v>0</v>
      </c>
      <c r="T6" s="85">
        <f>AVERAGE(D6:I6,L6:Q6)</f>
        <v>0</v>
      </c>
      <c r="U6" s="46">
        <f t="shared" ref="U6:U57" si="0">COUNTA(D6:I6,L6:Q6)</f>
        <v>3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/>
      <c r="E7" s="52"/>
      <c r="F7" s="52" t="s">
        <v>257</v>
      </c>
      <c r="G7" s="52"/>
      <c r="H7" s="52"/>
      <c r="I7" s="53" t="s">
        <v>257</v>
      </c>
      <c r="J7" s="175"/>
      <c r="K7" s="11">
        <v>2</v>
      </c>
      <c r="L7" s="54"/>
      <c r="M7" s="52"/>
      <c r="N7" s="52" t="s">
        <v>257</v>
      </c>
      <c r="O7" s="52"/>
      <c r="P7" s="52"/>
      <c r="Q7" s="55"/>
      <c r="R7" s="54" t="s">
        <v>257</v>
      </c>
      <c r="S7" s="52" t="s">
        <v>257</v>
      </c>
      <c r="T7" s="52" t="s">
        <v>257</v>
      </c>
      <c r="U7" s="53">
        <f t="shared" si="0"/>
        <v>3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/>
      <c r="E8" s="52"/>
      <c r="F8" s="52" t="s">
        <v>332</v>
      </c>
      <c r="G8" s="52"/>
      <c r="H8" s="52"/>
      <c r="I8" s="53" t="s">
        <v>349</v>
      </c>
      <c r="J8" s="176"/>
      <c r="K8" s="11">
        <v>3</v>
      </c>
      <c r="L8" s="54"/>
      <c r="M8" s="52"/>
      <c r="N8" s="52" t="s">
        <v>332</v>
      </c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3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/>
      <c r="E9" s="52"/>
      <c r="F9" s="52" t="s">
        <v>342</v>
      </c>
      <c r="G9" s="52"/>
      <c r="H9" s="52"/>
      <c r="I9" s="53" t="s">
        <v>342</v>
      </c>
      <c r="J9" s="177"/>
      <c r="K9" s="11">
        <v>4</v>
      </c>
      <c r="L9" s="54"/>
      <c r="M9" s="52"/>
      <c r="N9" s="52" t="s">
        <v>342</v>
      </c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3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/>
      <c r="E10" s="58"/>
      <c r="F10" s="58" t="s">
        <v>334</v>
      </c>
      <c r="G10" s="58"/>
      <c r="H10" s="58"/>
      <c r="I10" s="36" t="s">
        <v>334</v>
      </c>
      <c r="J10" s="176"/>
      <c r="K10" s="8">
        <v>5</v>
      </c>
      <c r="L10" s="59"/>
      <c r="M10" s="58"/>
      <c r="N10" s="58" t="s">
        <v>334</v>
      </c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3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/>
      <c r="E11" s="45"/>
      <c r="F11" s="45" t="s">
        <v>341</v>
      </c>
      <c r="G11" s="45"/>
      <c r="H11" s="45"/>
      <c r="I11" s="46" t="s">
        <v>334</v>
      </c>
      <c r="J11" s="176"/>
      <c r="K11" s="10">
        <v>6</v>
      </c>
      <c r="L11" s="47"/>
      <c r="M11" s="45"/>
      <c r="N11" s="45" t="s">
        <v>334</v>
      </c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3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/>
      <c r="E12" s="52"/>
      <c r="F12" s="52">
        <v>1E-3</v>
      </c>
      <c r="G12" s="52"/>
      <c r="H12" s="52"/>
      <c r="I12" s="53">
        <v>1E-3</v>
      </c>
      <c r="J12" s="176"/>
      <c r="K12" s="11">
        <v>7</v>
      </c>
      <c r="L12" s="54"/>
      <c r="M12" s="52"/>
      <c r="N12" s="52">
        <v>1E-3</v>
      </c>
      <c r="O12" s="52"/>
      <c r="P12" s="52"/>
      <c r="Q12" s="55"/>
      <c r="R12" s="54">
        <v>1E-3</v>
      </c>
      <c r="S12" s="52">
        <v>1E-3</v>
      </c>
      <c r="T12" s="52">
        <v>1E-3</v>
      </c>
      <c r="U12" s="53">
        <f t="shared" si="0"/>
        <v>3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/>
      <c r="E13" s="52"/>
      <c r="F13" s="52" t="s">
        <v>340</v>
      </c>
      <c r="G13" s="52"/>
      <c r="H13" s="52"/>
      <c r="I13" s="53" t="s">
        <v>340</v>
      </c>
      <c r="J13" s="176"/>
      <c r="K13" s="11">
        <v>8</v>
      </c>
      <c r="L13" s="54"/>
      <c r="M13" s="52"/>
      <c r="N13" s="52" t="s">
        <v>340</v>
      </c>
      <c r="O13" s="52"/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3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/>
      <c r="E14" s="52"/>
      <c r="F14" s="52" t="s">
        <v>244</v>
      </c>
      <c r="G14" s="52"/>
      <c r="H14" s="52"/>
      <c r="I14" s="53" t="s">
        <v>244</v>
      </c>
      <c r="J14" s="176"/>
      <c r="K14" s="11">
        <v>9</v>
      </c>
      <c r="L14" s="54"/>
      <c r="M14" s="52"/>
      <c r="N14" s="52" t="s">
        <v>244</v>
      </c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3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/>
      <c r="E15" s="58"/>
      <c r="F15" s="58" t="s">
        <v>245</v>
      </c>
      <c r="G15" s="58"/>
      <c r="H15" s="58"/>
      <c r="I15" s="36" t="s">
        <v>245</v>
      </c>
      <c r="J15" s="176"/>
      <c r="K15" s="8">
        <v>10</v>
      </c>
      <c r="L15" s="59"/>
      <c r="M15" s="58"/>
      <c r="N15" s="58" t="s">
        <v>245</v>
      </c>
      <c r="O15" s="58"/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3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/>
      <c r="E16" s="45"/>
      <c r="F16" s="45" t="s">
        <v>252</v>
      </c>
      <c r="G16" s="45"/>
      <c r="H16" s="45"/>
      <c r="I16" s="46" t="s">
        <v>252</v>
      </c>
      <c r="J16" s="178"/>
      <c r="K16" s="10">
        <v>11</v>
      </c>
      <c r="L16" s="47"/>
      <c r="M16" s="45"/>
      <c r="N16" s="45" t="s">
        <v>252</v>
      </c>
      <c r="O16" s="45"/>
      <c r="P16" s="45"/>
      <c r="Q16" s="48"/>
      <c r="R16" s="47" t="s">
        <v>252</v>
      </c>
      <c r="S16" s="45" t="s">
        <v>252</v>
      </c>
      <c r="T16" s="45" t="s">
        <v>252</v>
      </c>
      <c r="U16" s="46">
        <f>COUNTA(D16:I16,L16:Q16)</f>
        <v>3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/>
      <c r="E17" s="52"/>
      <c r="F17" s="110">
        <v>0.1</v>
      </c>
      <c r="G17" s="52"/>
      <c r="H17" s="52"/>
      <c r="I17" s="168">
        <v>0.11</v>
      </c>
      <c r="J17" s="179"/>
      <c r="K17" s="11">
        <v>12</v>
      </c>
      <c r="L17" s="54"/>
      <c r="M17" s="52"/>
      <c r="N17" s="52">
        <v>0.11</v>
      </c>
      <c r="O17" s="52"/>
      <c r="P17" s="52"/>
      <c r="Q17" s="55"/>
      <c r="R17" s="54">
        <f>MAX(D17:I17,L17:Q17)</f>
        <v>0.11</v>
      </c>
      <c r="S17" s="110">
        <f>MIN(D17:I17,L17:Q17)</f>
        <v>0.1</v>
      </c>
      <c r="T17" s="110">
        <f>AVERAGE(D17:I17,L17:Q17)</f>
        <v>0.10666666666666667</v>
      </c>
      <c r="U17" s="53">
        <f t="shared" si="0"/>
        <v>3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/>
      <c r="E18" s="52"/>
      <c r="F18" s="52" t="s">
        <v>337</v>
      </c>
      <c r="G18" s="52"/>
      <c r="H18" s="52"/>
      <c r="I18" s="53" t="s">
        <v>337</v>
      </c>
      <c r="J18" s="178"/>
      <c r="K18" s="11">
        <v>13</v>
      </c>
      <c r="L18" s="54"/>
      <c r="M18" s="52"/>
      <c r="N18" s="52" t="s">
        <v>337</v>
      </c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3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/>
      <c r="E19" s="52"/>
      <c r="F19" s="52" t="s">
        <v>246</v>
      </c>
      <c r="G19" s="52"/>
      <c r="H19" s="52"/>
      <c r="I19" s="53" t="s">
        <v>246</v>
      </c>
      <c r="J19" s="180"/>
      <c r="K19" s="11">
        <v>14</v>
      </c>
      <c r="L19" s="54"/>
      <c r="M19" s="52"/>
      <c r="N19" s="52" t="s">
        <v>246</v>
      </c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3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/>
      <c r="E20" s="58"/>
      <c r="F20" s="58" t="s">
        <v>344</v>
      </c>
      <c r="G20" s="58"/>
      <c r="H20" s="58"/>
      <c r="I20" s="36" t="s">
        <v>344</v>
      </c>
      <c r="J20" s="176"/>
      <c r="K20" s="8">
        <v>15</v>
      </c>
      <c r="L20" s="59"/>
      <c r="M20" s="58"/>
      <c r="N20" s="58" t="s">
        <v>344</v>
      </c>
      <c r="O20" s="58"/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3</v>
      </c>
      <c r="W20" s="27">
        <v>11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/>
      <c r="E21" s="45"/>
      <c r="F21" s="45" t="s">
        <v>339</v>
      </c>
      <c r="G21" s="45"/>
      <c r="H21" s="45"/>
      <c r="I21" s="46" t="s">
        <v>339</v>
      </c>
      <c r="J21" s="176"/>
      <c r="K21" s="10">
        <v>16</v>
      </c>
      <c r="L21" s="47"/>
      <c r="M21" s="45"/>
      <c r="N21" s="45" t="s">
        <v>339</v>
      </c>
      <c r="O21" s="45"/>
      <c r="P21" s="45"/>
      <c r="Q21" s="48"/>
      <c r="R21" s="47" t="s">
        <v>244</v>
      </c>
      <c r="S21" s="45" t="s">
        <v>244</v>
      </c>
      <c r="T21" s="45" t="s">
        <v>244</v>
      </c>
      <c r="U21" s="46">
        <f t="shared" si="0"/>
        <v>3</v>
      </c>
      <c r="W21" s="319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/>
      <c r="E22" s="52"/>
      <c r="F22" s="52" t="s">
        <v>340</v>
      </c>
      <c r="G22" s="52"/>
      <c r="H22" s="52"/>
      <c r="I22" s="53" t="s">
        <v>340</v>
      </c>
      <c r="J22" s="176"/>
      <c r="K22" s="11">
        <v>17</v>
      </c>
      <c r="L22" s="54"/>
      <c r="M22" s="52"/>
      <c r="N22" s="52" t="s">
        <v>340</v>
      </c>
      <c r="O22" s="52"/>
      <c r="P22" s="52"/>
      <c r="Q22" s="55"/>
      <c r="R22" s="54" t="s">
        <v>253</v>
      </c>
      <c r="S22" s="52" t="s">
        <v>253</v>
      </c>
      <c r="T22" s="52" t="s">
        <v>253</v>
      </c>
      <c r="U22" s="53">
        <f t="shared" si="0"/>
        <v>3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/>
      <c r="E23" s="52"/>
      <c r="F23" s="52" t="s">
        <v>334</v>
      </c>
      <c r="G23" s="52"/>
      <c r="H23" s="52"/>
      <c r="I23" s="53" t="s">
        <v>334</v>
      </c>
      <c r="J23" s="176"/>
      <c r="K23" s="11">
        <v>18</v>
      </c>
      <c r="L23" s="54"/>
      <c r="M23" s="52"/>
      <c r="N23" s="52" t="s">
        <v>334</v>
      </c>
      <c r="O23" s="52"/>
      <c r="P23" s="52"/>
      <c r="Q23" s="55"/>
      <c r="R23" s="54" t="s">
        <v>245</v>
      </c>
      <c r="S23" s="52" t="s">
        <v>245</v>
      </c>
      <c r="T23" s="52" t="s">
        <v>245</v>
      </c>
      <c r="U23" s="53">
        <f t="shared" si="0"/>
        <v>3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51"/>
      <c r="E24" s="52"/>
      <c r="F24" s="52" t="s">
        <v>334</v>
      </c>
      <c r="G24" s="52"/>
      <c r="H24" s="52"/>
      <c r="I24" s="53" t="s">
        <v>334</v>
      </c>
      <c r="J24" s="176"/>
      <c r="K24" s="11">
        <v>19</v>
      </c>
      <c r="L24" s="54"/>
      <c r="M24" s="52"/>
      <c r="N24" s="52" t="s">
        <v>334</v>
      </c>
      <c r="O24" s="52"/>
      <c r="P24" s="52"/>
      <c r="Q24" s="55"/>
      <c r="R24" s="54" t="s">
        <v>245</v>
      </c>
      <c r="S24" s="52" t="s">
        <v>245</v>
      </c>
      <c r="T24" s="52" t="s">
        <v>245</v>
      </c>
      <c r="U24" s="53">
        <f t="shared" si="0"/>
        <v>3</v>
      </c>
      <c r="W24" s="318" t="s">
        <v>286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/>
      <c r="E25" s="58"/>
      <c r="F25" s="58" t="s">
        <v>334</v>
      </c>
      <c r="G25" s="58"/>
      <c r="H25" s="58"/>
      <c r="I25" s="36" t="s">
        <v>334</v>
      </c>
      <c r="J25" s="176"/>
      <c r="K25" s="8">
        <v>20</v>
      </c>
      <c r="L25" s="59"/>
      <c r="M25" s="58"/>
      <c r="N25" s="58" t="s">
        <v>334</v>
      </c>
      <c r="O25" s="58"/>
      <c r="P25" s="58"/>
      <c r="Q25" s="60"/>
      <c r="R25" s="59" t="s">
        <v>245</v>
      </c>
      <c r="S25" s="58" t="s">
        <v>245</v>
      </c>
      <c r="T25" s="58" t="s">
        <v>245</v>
      </c>
      <c r="U25" s="36">
        <f t="shared" si="0"/>
        <v>3</v>
      </c>
      <c r="W25" s="319"/>
    </row>
    <row r="26" spans="1:23" ht="14.25" customHeight="1">
      <c r="A26" s="10">
        <v>21</v>
      </c>
      <c r="B26" s="42" t="s">
        <v>178</v>
      </c>
      <c r="C26" s="43" t="s">
        <v>139</v>
      </c>
      <c r="D26" s="44"/>
      <c r="E26" s="45"/>
      <c r="F26" s="45">
        <v>0.08</v>
      </c>
      <c r="G26" s="45"/>
      <c r="H26" s="45"/>
      <c r="I26" s="169">
        <v>0.12</v>
      </c>
      <c r="J26" s="179"/>
      <c r="K26" s="10">
        <v>21</v>
      </c>
      <c r="L26" s="47"/>
      <c r="M26" s="45"/>
      <c r="N26" s="45">
        <v>0.13</v>
      </c>
      <c r="O26" s="45"/>
      <c r="P26" s="45"/>
      <c r="Q26" s="48"/>
      <c r="R26" s="125">
        <f>MAX(D26:I26,L26:Q26)</f>
        <v>0.13</v>
      </c>
      <c r="S26" s="45">
        <f>MIN(D26:I26,L26:Q26)</f>
        <v>0.08</v>
      </c>
      <c r="T26" s="91">
        <f>AVERAGE(D26:I26,L26:Q26)</f>
        <v>0.11</v>
      </c>
      <c r="U26" s="46">
        <f t="shared" si="0"/>
        <v>3</v>
      </c>
      <c r="W26" s="319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/>
      <c r="E27" s="52"/>
      <c r="F27" s="52" t="s">
        <v>253</v>
      </c>
      <c r="G27" s="52"/>
      <c r="H27" s="52"/>
      <c r="I27" s="53" t="s">
        <v>253</v>
      </c>
      <c r="J27" s="176"/>
      <c r="K27" s="11">
        <v>22</v>
      </c>
      <c r="L27" s="54"/>
      <c r="M27" s="52"/>
      <c r="N27" s="52" t="s">
        <v>253</v>
      </c>
      <c r="O27" s="52"/>
      <c r="P27" s="52"/>
      <c r="Q27" s="55"/>
      <c r="R27" s="54" t="s">
        <v>253</v>
      </c>
      <c r="S27" s="52" t="s">
        <v>253</v>
      </c>
      <c r="T27" s="52" t="s">
        <v>253</v>
      </c>
      <c r="U27" s="53">
        <f t="shared" si="0"/>
        <v>3</v>
      </c>
      <c r="W27" s="320"/>
    </row>
    <row r="28" spans="1:23" ht="14.25" customHeight="1">
      <c r="A28" s="11">
        <v>23</v>
      </c>
      <c r="B28" s="49" t="s">
        <v>91</v>
      </c>
      <c r="C28" s="50" t="s">
        <v>197</v>
      </c>
      <c r="D28" s="51"/>
      <c r="E28" s="52"/>
      <c r="F28" s="52" t="s">
        <v>245</v>
      </c>
      <c r="G28" s="52"/>
      <c r="H28" s="52"/>
      <c r="I28" s="53" t="s">
        <v>245</v>
      </c>
      <c r="J28" s="176"/>
      <c r="K28" s="11">
        <v>23</v>
      </c>
      <c r="L28" s="54"/>
      <c r="M28" s="52"/>
      <c r="N28" s="52" t="s">
        <v>245</v>
      </c>
      <c r="O28" s="52"/>
      <c r="P28" s="52"/>
      <c r="Q28" s="55"/>
      <c r="R28" s="54" t="s">
        <v>245</v>
      </c>
      <c r="S28" s="52" t="s">
        <v>245</v>
      </c>
      <c r="T28" s="83" t="s">
        <v>245</v>
      </c>
      <c r="U28" s="53">
        <f t="shared" si="0"/>
        <v>3</v>
      </c>
      <c r="W28" s="318" t="s">
        <v>267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/>
      <c r="E29" s="52"/>
      <c r="F29" s="52" t="s">
        <v>259</v>
      </c>
      <c r="G29" s="52"/>
      <c r="H29" s="52"/>
      <c r="I29" s="53" t="s">
        <v>259</v>
      </c>
      <c r="J29" s="176"/>
      <c r="K29" s="11">
        <v>24</v>
      </c>
      <c r="L29" s="54"/>
      <c r="M29" s="52"/>
      <c r="N29" s="52" t="s">
        <v>259</v>
      </c>
      <c r="O29" s="52"/>
      <c r="P29" s="52"/>
      <c r="Q29" s="55"/>
      <c r="R29" s="54" t="s">
        <v>259</v>
      </c>
      <c r="S29" s="52" t="s">
        <v>259</v>
      </c>
      <c r="T29" s="52" t="s">
        <v>259</v>
      </c>
      <c r="U29" s="53">
        <f t="shared" si="0"/>
        <v>3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/>
      <c r="E30" s="58"/>
      <c r="F30" s="58" t="s">
        <v>245</v>
      </c>
      <c r="G30" s="58"/>
      <c r="H30" s="58"/>
      <c r="I30" s="36" t="s">
        <v>245</v>
      </c>
      <c r="J30" s="176"/>
      <c r="K30" s="8">
        <v>25</v>
      </c>
      <c r="L30" s="59"/>
      <c r="M30" s="58"/>
      <c r="N30" s="58">
        <v>1E-3</v>
      </c>
      <c r="O30" s="58"/>
      <c r="P30" s="58"/>
      <c r="Q30" s="60"/>
      <c r="R30" s="59">
        <v>1E-3</v>
      </c>
      <c r="S30" s="58" t="s">
        <v>245</v>
      </c>
      <c r="T30" s="111" t="s">
        <v>245</v>
      </c>
      <c r="U30" s="36">
        <f t="shared" si="0"/>
        <v>3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/>
      <c r="E31" s="45"/>
      <c r="F31" s="45" t="s">
        <v>245</v>
      </c>
      <c r="G31" s="45"/>
      <c r="H31" s="45"/>
      <c r="I31" s="46" t="s">
        <v>245</v>
      </c>
      <c r="J31" s="176"/>
      <c r="K31" s="10">
        <v>26</v>
      </c>
      <c r="L31" s="47"/>
      <c r="M31" s="45"/>
      <c r="N31" s="45" t="s">
        <v>245</v>
      </c>
      <c r="O31" s="45"/>
      <c r="P31" s="45"/>
      <c r="Q31" s="48"/>
      <c r="R31" s="47" t="s">
        <v>245</v>
      </c>
      <c r="S31" s="45" t="s">
        <v>245</v>
      </c>
      <c r="T31" s="45" t="s">
        <v>245</v>
      </c>
      <c r="U31" s="46">
        <f t="shared" si="0"/>
        <v>3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/>
      <c r="E32" s="52"/>
      <c r="F32" s="52" t="s">
        <v>245</v>
      </c>
      <c r="G32" s="52"/>
      <c r="H32" s="52"/>
      <c r="I32" s="53" t="s">
        <v>245</v>
      </c>
      <c r="J32" s="176"/>
      <c r="K32" s="11">
        <v>27</v>
      </c>
      <c r="L32" s="54"/>
      <c r="M32" s="52"/>
      <c r="N32" s="52">
        <v>1E-3</v>
      </c>
      <c r="O32" s="52"/>
      <c r="P32" s="52"/>
      <c r="Q32" s="55"/>
      <c r="R32" s="54">
        <v>1E-3</v>
      </c>
      <c r="S32" s="52" t="s">
        <v>245</v>
      </c>
      <c r="T32" s="109" t="s">
        <v>245</v>
      </c>
      <c r="U32" s="53">
        <f t="shared" si="0"/>
        <v>3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/>
      <c r="E33" s="52"/>
      <c r="F33" s="52" t="s">
        <v>259</v>
      </c>
      <c r="G33" s="52"/>
      <c r="H33" s="52"/>
      <c r="I33" s="53" t="s">
        <v>259</v>
      </c>
      <c r="J33" s="179"/>
      <c r="K33" s="11">
        <v>28</v>
      </c>
      <c r="L33" s="54"/>
      <c r="M33" s="52"/>
      <c r="N33" s="52" t="s">
        <v>259</v>
      </c>
      <c r="O33" s="52"/>
      <c r="P33" s="52"/>
      <c r="Q33" s="55"/>
      <c r="R33" s="54" t="s">
        <v>259</v>
      </c>
      <c r="S33" s="52" t="s">
        <v>259</v>
      </c>
      <c r="T33" s="52" t="s">
        <v>259</v>
      </c>
      <c r="U33" s="53">
        <f t="shared" si="0"/>
        <v>3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/>
      <c r="E34" s="52"/>
      <c r="F34" s="52" t="s">
        <v>245</v>
      </c>
      <c r="G34" s="52"/>
      <c r="H34" s="52"/>
      <c r="I34" s="53" t="s">
        <v>245</v>
      </c>
      <c r="J34" s="176"/>
      <c r="K34" s="11">
        <v>29</v>
      </c>
      <c r="L34" s="54"/>
      <c r="M34" s="52"/>
      <c r="N34" s="52" t="s">
        <v>245</v>
      </c>
      <c r="O34" s="52"/>
      <c r="P34" s="52"/>
      <c r="Q34" s="55"/>
      <c r="R34" s="54" t="s">
        <v>245</v>
      </c>
      <c r="S34" s="52" t="s">
        <v>245</v>
      </c>
      <c r="T34" s="83" t="s">
        <v>245</v>
      </c>
      <c r="U34" s="53">
        <f t="shared" si="0"/>
        <v>3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/>
      <c r="E35" s="58"/>
      <c r="F35" s="58" t="s">
        <v>245</v>
      </c>
      <c r="G35" s="58"/>
      <c r="H35" s="58"/>
      <c r="I35" s="36" t="s">
        <v>245</v>
      </c>
      <c r="J35" s="176"/>
      <c r="K35" s="8">
        <v>30</v>
      </c>
      <c r="L35" s="59"/>
      <c r="M35" s="58"/>
      <c r="N35" s="58" t="s">
        <v>245</v>
      </c>
      <c r="O35" s="58"/>
      <c r="P35" s="58"/>
      <c r="Q35" s="60"/>
      <c r="R35" s="59" t="s">
        <v>245</v>
      </c>
      <c r="S35" s="58" t="s">
        <v>245</v>
      </c>
      <c r="T35" s="58" t="s">
        <v>245</v>
      </c>
      <c r="U35" s="36">
        <f t="shared" si="0"/>
        <v>3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/>
      <c r="E36" s="45"/>
      <c r="F36" s="45" t="s">
        <v>260</v>
      </c>
      <c r="G36" s="45"/>
      <c r="H36" s="45"/>
      <c r="I36" s="46" t="s">
        <v>260</v>
      </c>
      <c r="J36" s="176"/>
      <c r="K36" s="10">
        <v>31</v>
      </c>
      <c r="L36" s="47"/>
      <c r="M36" s="45"/>
      <c r="N36" s="45" t="s">
        <v>260</v>
      </c>
      <c r="O36" s="45"/>
      <c r="P36" s="45"/>
      <c r="Q36" s="48"/>
      <c r="R36" s="47" t="s">
        <v>260</v>
      </c>
      <c r="S36" s="45" t="s">
        <v>260</v>
      </c>
      <c r="T36" s="45" t="s">
        <v>260</v>
      </c>
      <c r="U36" s="46">
        <f t="shared" si="0"/>
        <v>3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/>
      <c r="E37" s="52"/>
      <c r="F37" s="52" t="s">
        <v>345</v>
      </c>
      <c r="G37" s="52"/>
      <c r="H37" s="52"/>
      <c r="I37" s="53" t="s">
        <v>345</v>
      </c>
      <c r="J37" s="179"/>
      <c r="K37" s="11">
        <v>32</v>
      </c>
      <c r="L37" s="54"/>
      <c r="M37" s="52"/>
      <c r="N37" s="52" t="s">
        <v>345</v>
      </c>
      <c r="O37" s="52"/>
      <c r="P37" s="52"/>
      <c r="Q37" s="55"/>
      <c r="R37" s="54" t="s">
        <v>254</v>
      </c>
      <c r="S37" s="52" t="s">
        <v>254</v>
      </c>
      <c r="T37" s="52" t="s">
        <v>254</v>
      </c>
      <c r="U37" s="53">
        <f t="shared" si="0"/>
        <v>3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/>
      <c r="E38" s="52"/>
      <c r="F38" s="52">
        <v>0.03</v>
      </c>
      <c r="G38" s="52"/>
      <c r="H38" s="52"/>
      <c r="I38" s="53">
        <v>0.03</v>
      </c>
      <c r="J38" s="179"/>
      <c r="K38" s="11">
        <v>33</v>
      </c>
      <c r="L38" s="54"/>
      <c r="M38" s="52"/>
      <c r="N38" s="52">
        <v>0.04</v>
      </c>
      <c r="O38" s="52"/>
      <c r="P38" s="52"/>
      <c r="Q38" s="55"/>
      <c r="R38" s="54">
        <f>MAX(D38:I38,L38:Q38)</f>
        <v>0.04</v>
      </c>
      <c r="S38" s="52">
        <f>MIN(D38:I38,L38:Q38)</f>
        <v>0.03</v>
      </c>
      <c r="T38" s="110">
        <f>AVERAGE(D38:I38,L38:Q38)</f>
        <v>3.3333333333333333E-2</v>
      </c>
      <c r="U38" s="53">
        <f t="shared" si="0"/>
        <v>3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/>
      <c r="E39" s="52"/>
      <c r="F39" s="52" t="s">
        <v>261</v>
      </c>
      <c r="G39" s="52"/>
      <c r="H39" s="52"/>
      <c r="I39" s="53" t="s">
        <v>261</v>
      </c>
      <c r="J39" s="179"/>
      <c r="K39" s="11">
        <v>34</v>
      </c>
      <c r="L39" s="54"/>
      <c r="M39" s="52"/>
      <c r="N39" s="52">
        <v>0.16</v>
      </c>
      <c r="O39" s="52"/>
      <c r="P39" s="52"/>
      <c r="Q39" s="55"/>
      <c r="R39" s="54">
        <v>0.16</v>
      </c>
      <c r="S39" s="52" t="s">
        <v>261</v>
      </c>
      <c r="T39" s="221">
        <v>5.2999999999999999E-2</v>
      </c>
      <c r="U39" s="53">
        <f t="shared" si="0"/>
        <v>3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/>
      <c r="E40" s="58"/>
      <c r="F40" s="58" t="s">
        <v>345</v>
      </c>
      <c r="G40" s="58"/>
      <c r="H40" s="58"/>
      <c r="I40" s="36" t="s">
        <v>345</v>
      </c>
      <c r="J40" s="179"/>
      <c r="K40" s="8">
        <v>35</v>
      </c>
      <c r="L40" s="59"/>
      <c r="M40" s="58"/>
      <c r="N40" s="58" t="s">
        <v>352</v>
      </c>
      <c r="O40" s="58"/>
      <c r="P40" s="58"/>
      <c r="Q40" s="60"/>
      <c r="R40" s="59" t="s">
        <v>254</v>
      </c>
      <c r="S40" s="58" t="s">
        <v>254</v>
      </c>
      <c r="T40" s="58" t="s">
        <v>254</v>
      </c>
      <c r="U40" s="36">
        <f t="shared" si="0"/>
        <v>3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/>
      <c r="E41" s="45"/>
      <c r="F41" s="45">
        <v>12</v>
      </c>
      <c r="G41" s="45"/>
      <c r="H41" s="45"/>
      <c r="I41" s="46">
        <v>12</v>
      </c>
      <c r="J41" s="178"/>
      <c r="K41" s="10">
        <v>36</v>
      </c>
      <c r="L41" s="47"/>
      <c r="M41" s="45"/>
      <c r="N41" s="45">
        <v>12</v>
      </c>
      <c r="O41" s="45"/>
      <c r="P41" s="45"/>
      <c r="Q41" s="48"/>
      <c r="R41" s="47">
        <f>MAX(D41:I41,L41:Q41)</f>
        <v>12</v>
      </c>
      <c r="S41" s="45">
        <f>MIN(D41:I41,L41:Q41)</f>
        <v>12</v>
      </c>
      <c r="T41" s="108">
        <f>AVERAGE(D41:I41,L41:Q41)</f>
        <v>12</v>
      </c>
      <c r="U41" s="46">
        <f t="shared" si="0"/>
        <v>3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/>
      <c r="E42" s="52"/>
      <c r="F42" s="52" t="s">
        <v>344</v>
      </c>
      <c r="G42" s="52"/>
      <c r="H42" s="52"/>
      <c r="I42" s="53" t="s">
        <v>338</v>
      </c>
      <c r="J42" s="176"/>
      <c r="K42" s="11">
        <v>37</v>
      </c>
      <c r="L42" s="54"/>
      <c r="M42" s="52"/>
      <c r="N42" s="52" t="s">
        <v>344</v>
      </c>
      <c r="O42" s="52"/>
      <c r="P42" s="52"/>
      <c r="Q42" s="55"/>
      <c r="R42" s="54" t="s">
        <v>250</v>
      </c>
      <c r="S42" s="52" t="s">
        <v>250</v>
      </c>
      <c r="T42" s="52" t="s">
        <v>250</v>
      </c>
      <c r="U42" s="53">
        <f t="shared" si="0"/>
        <v>3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51"/>
      <c r="E43" s="52"/>
      <c r="F43" s="86">
        <v>9.5</v>
      </c>
      <c r="G43" s="52"/>
      <c r="H43" s="52"/>
      <c r="I43" s="53">
        <v>8.9</v>
      </c>
      <c r="J43" s="178"/>
      <c r="K43" s="11">
        <v>38</v>
      </c>
      <c r="L43" s="54"/>
      <c r="M43" s="52"/>
      <c r="N43" s="52">
        <v>8.8000000000000007</v>
      </c>
      <c r="O43" s="52"/>
      <c r="P43" s="52"/>
      <c r="Q43" s="132"/>
      <c r="R43" s="117">
        <f>MAX(D43:I43,L43:Q43)</f>
        <v>9.5</v>
      </c>
      <c r="S43" s="86">
        <f>MIN(D43:I43,L43:Q43)</f>
        <v>8.8000000000000007</v>
      </c>
      <c r="T43" s="86">
        <f>AVERAGE(D43:I43,L43:Q43)</f>
        <v>9.0666666666666664</v>
      </c>
      <c r="U43" s="53">
        <f t="shared" si="0"/>
        <v>3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/>
      <c r="E44" s="52"/>
      <c r="F44" s="52">
        <v>59</v>
      </c>
      <c r="G44" s="52"/>
      <c r="H44" s="52"/>
      <c r="I44" s="53">
        <v>50</v>
      </c>
      <c r="J44" s="178"/>
      <c r="K44" s="11">
        <v>39</v>
      </c>
      <c r="L44" s="54"/>
      <c r="M44" s="52"/>
      <c r="N44" s="52">
        <v>54</v>
      </c>
      <c r="O44" s="52"/>
      <c r="P44" s="52"/>
      <c r="Q44" s="55"/>
      <c r="R44" s="54">
        <f>MAX(D44:I44,L44:Q44)</f>
        <v>59</v>
      </c>
      <c r="S44" s="52">
        <f>MIN(D44:I44,L44:Q44)</f>
        <v>50</v>
      </c>
      <c r="T44" s="96">
        <f>AVERAGE(D44:I44,L44:Q44)</f>
        <v>54.333333333333336</v>
      </c>
      <c r="U44" s="53">
        <f t="shared" si="0"/>
        <v>3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/>
      <c r="E45" s="58"/>
      <c r="F45" s="58">
        <v>150</v>
      </c>
      <c r="G45" s="58"/>
      <c r="H45" s="58"/>
      <c r="I45" s="36">
        <v>140</v>
      </c>
      <c r="J45" s="174"/>
      <c r="K45" s="8">
        <v>40</v>
      </c>
      <c r="L45" s="59"/>
      <c r="M45" s="58"/>
      <c r="N45" s="58">
        <v>150</v>
      </c>
      <c r="O45" s="58"/>
      <c r="P45" s="58"/>
      <c r="Q45" s="60"/>
      <c r="R45" s="59">
        <f>MAX(D45:I45,L45:Q45)</f>
        <v>150</v>
      </c>
      <c r="S45" s="58">
        <f>MIN(D45:I45,L45:Q45)</f>
        <v>140</v>
      </c>
      <c r="T45" s="97">
        <f>AVERAGE(D45:I45,L45:Q45)</f>
        <v>146.66666666666666</v>
      </c>
      <c r="U45" s="36">
        <f t="shared" si="0"/>
        <v>3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/>
      <c r="E46" s="45"/>
      <c r="F46" s="45" t="s">
        <v>353</v>
      </c>
      <c r="G46" s="45"/>
      <c r="H46" s="45"/>
      <c r="I46" s="46" t="s">
        <v>353</v>
      </c>
      <c r="J46" s="179"/>
      <c r="K46" s="10">
        <v>41</v>
      </c>
      <c r="L46" s="47"/>
      <c r="M46" s="45"/>
      <c r="N46" s="45" t="s">
        <v>353</v>
      </c>
      <c r="O46" s="45"/>
      <c r="P46" s="45"/>
      <c r="Q46" s="48"/>
      <c r="R46" s="47" t="s">
        <v>255</v>
      </c>
      <c r="S46" s="45" t="s">
        <v>255</v>
      </c>
      <c r="T46" s="45" t="s">
        <v>255</v>
      </c>
      <c r="U46" s="46">
        <f t="shared" si="0"/>
        <v>3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/>
      <c r="E47" s="52"/>
      <c r="F47" s="52" t="s">
        <v>247</v>
      </c>
      <c r="G47" s="52"/>
      <c r="H47" s="52"/>
      <c r="I47" s="53" t="s">
        <v>247</v>
      </c>
      <c r="J47" s="181"/>
      <c r="K47" s="11">
        <v>42</v>
      </c>
      <c r="L47" s="54"/>
      <c r="M47" s="52"/>
      <c r="N47" s="52" t="s">
        <v>247</v>
      </c>
      <c r="O47" s="52"/>
      <c r="P47" s="52"/>
      <c r="Q47" s="55"/>
      <c r="R47" s="54" t="s">
        <v>247</v>
      </c>
      <c r="S47" s="52" t="s">
        <v>247</v>
      </c>
      <c r="T47" s="52" t="s">
        <v>247</v>
      </c>
      <c r="U47" s="53">
        <f t="shared" si="0"/>
        <v>3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/>
      <c r="E48" s="52"/>
      <c r="F48" s="52" t="s">
        <v>247</v>
      </c>
      <c r="G48" s="52"/>
      <c r="H48" s="52"/>
      <c r="I48" s="53" t="s">
        <v>247</v>
      </c>
      <c r="J48" s="181"/>
      <c r="K48" s="11">
        <v>43</v>
      </c>
      <c r="L48" s="54"/>
      <c r="M48" s="52"/>
      <c r="N48" s="52" t="s">
        <v>247</v>
      </c>
      <c r="O48" s="52"/>
      <c r="P48" s="52"/>
      <c r="Q48" s="55"/>
      <c r="R48" s="54" t="s">
        <v>247</v>
      </c>
      <c r="S48" s="52" t="s">
        <v>247</v>
      </c>
      <c r="T48" s="52" t="s">
        <v>247</v>
      </c>
      <c r="U48" s="53">
        <f t="shared" si="0"/>
        <v>3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/>
      <c r="E49" s="52"/>
      <c r="F49" s="52" t="s">
        <v>335</v>
      </c>
      <c r="G49" s="52"/>
      <c r="H49" s="52"/>
      <c r="I49" s="53" t="s">
        <v>335</v>
      </c>
      <c r="J49" s="176"/>
      <c r="K49" s="11">
        <v>44</v>
      </c>
      <c r="L49" s="54"/>
      <c r="M49" s="52"/>
      <c r="N49" s="52" t="s">
        <v>335</v>
      </c>
      <c r="O49" s="52"/>
      <c r="P49" s="52"/>
      <c r="Q49" s="55"/>
      <c r="R49" s="54" t="s">
        <v>253</v>
      </c>
      <c r="S49" s="52" t="s">
        <v>253</v>
      </c>
      <c r="T49" s="52" t="s">
        <v>253</v>
      </c>
      <c r="U49" s="53">
        <f t="shared" si="0"/>
        <v>3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/>
      <c r="E50" s="58"/>
      <c r="F50" s="58" t="s">
        <v>355</v>
      </c>
      <c r="G50" s="58"/>
      <c r="H50" s="58"/>
      <c r="I50" s="36" t="s">
        <v>355</v>
      </c>
      <c r="J50" s="180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2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/>
      <c r="E51" s="45"/>
      <c r="F51" s="45">
        <v>0.2</v>
      </c>
      <c r="G51" s="45"/>
      <c r="H51" s="45"/>
      <c r="I51" s="46">
        <v>0.2</v>
      </c>
      <c r="J51" s="178"/>
      <c r="K51" s="10">
        <v>46</v>
      </c>
      <c r="L51" s="47"/>
      <c r="M51" s="45"/>
      <c r="N51" s="45">
        <v>0.2</v>
      </c>
      <c r="O51" s="45"/>
      <c r="P51" s="45"/>
      <c r="Q51" s="48"/>
      <c r="R51" s="47">
        <f>MAX(D51:I51,L51:Q51)</f>
        <v>0.2</v>
      </c>
      <c r="S51" s="45">
        <f>MIN(D51:I51,L51:Q51)</f>
        <v>0.2</v>
      </c>
      <c r="T51" s="87">
        <f>AVERAGE(D51:I51,L51:Q51)</f>
        <v>0.20000000000000004</v>
      </c>
      <c r="U51" s="46">
        <f t="shared" si="0"/>
        <v>3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/>
      <c r="E52" s="52"/>
      <c r="F52" s="52">
        <v>7.4</v>
      </c>
      <c r="G52" s="52"/>
      <c r="H52" s="52"/>
      <c r="I52" s="53">
        <v>7.4</v>
      </c>
      <c r="J52" s="178"/>
      <c r="K52" s="11">
        <v>47</v>
      </c>
      <c r="L52" s="54"/>
      <c r="M52" s="52"/>
      <c r="N52" s="52">
        <v>7.4</v>
      </c>
      <c r="O52" s="52"/>
      <c r="P52" s="52"/>
      <c r="Q52" s="55"/>
      <c r="R52" s="54">
        <f>MAX(D52:I52,L52:Q52)</f>
        <v>7.4</v>
      </c>
      <c r="S52" s="52">
        <f>MIN(D52:I52,L52:Q52)</f>
        <v>7.4</v>
      </c>
      <c r="T52" s="87">
        <f>AVERAGE(D52:I52,L52:Q52)</f>
        <v>7.4000000000000012</v>
      </c>
      <c r="U52" s="53">
        <f t="shared" si="0"/>
        <v>3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/>
      <c r="E53" s="52"/>
      <c r="F53" s="52" t="s">
        <v>569</v>
      </c>
      <c r="G53" s="52"/>
      <c r="H53" s="52"/>
      <c r="I53" s="53" t="s">
        <v>569</v>
      </c>
      <c r="J53" s="175"/>
      <c r="K53" s="11">
        <v>48</v>
      </c>
      <c r="L53" s="54"/>
      <c r="M53" s="52"/>
      <c r="N53" s="52" t="s">
        <v>569</v>
      </c>
      <c r="O53" s="52"/>
      <c r="P53" s="52"/>
      <c r="Q53" s="55"/>
      <c r="R53" s="54" t="s">
        <v>569</v>
      </c>
      <c r="S53" s="52" t="s">
        <v>569</v>
      </c>
      <c r="T53" s="52" t="s">
        <v>569</v>
      </c>
      <c r="U53" s="53">
        <f t="shared" si="0"/>
        <v>3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/>
      <c r="E54" s="52"/>
      <c r="F54" s="52" t="s">
        <v>569</v>
      </c>
      <c r="G54" s="52"/>
      <c r="H54" s="52"/>
      <c r="I54" s="53" t="s">
        <v>569</v>
      </c>
      <c r="J54" s="175"/>
      <c r="K54" s="11">
        <v>49</v>
      </c>
      <c r="L54" s="54"/>
      <c r="M54" s="52"/>
      <c r="N54" s="52" t="s">
        <v>569</v>
      </c>
      <c r="O54" s="52"/>
      <c r="P54" s="52"/>
      <c r="Q54" s="55"/>
      <c r="R54" s="54" t="s">
        <v>569</v>
      </c>
      <c r="S54" s="52" t="s">
        <v>569</v>
      </c>
      <c r="T54" s="52" t="s">
        <v>569</v>
      </c>
      <c r="U54" s="53">
        <f t="shared" si="0"/>
        <v>3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/>
      <c r="E55" s="58"/>
      <c r="F55" s="58" t="s">
        <v>262</v>
      </c>
      <c r="G55" s="58"/>
      <c r="H55" s="58"/>
      <c r="I55" s="36" t="s">
        <v>262</v>
      </c>
      <c r="J55" s="174"/>
      <c r="K55" s="8">
        <v>50</v>
      </c>
      <c r="L55" s="59"/>
      <c r="M55" s="58"/>
      <c r="N55" s="58" t="s">
        <v>262</v>
      </c>
      <c r="O55" s="58"/>
      <c r="P55" s="58"/>
      <c r="Q55" s="60"/>
      <c r="R55" s="59" t="s">
        <v>520</v>
      </c>
      <c r="S55" s="58" t="s">
        <v>262</v>
      </c>
      <c r="T55" s="58" t="s">
        <v>262</v>
      </c>
      <c r="U55" s="36">
        <f t="shared" si="0"/>
        <v>3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/>
      <c r="E56" s="69"/>
      <c r="F56" s="69" t="s">
        <v>252</v>
      </c>
      <c r="G56" s="69"/>
      <c r="H56" s="69"/>
      <c r="I56" s="70" t="s">
        <v>252</v>
      </c>
      <c r="J56" s="178"/>
      <c r="K56" s="8">
        <v>51</v>
      </c>
      <c r="L56" s="59"/>
      <c r="M56" s="58"/>
      <c r="N56" s="58" t="s">
        <v>252</v>
      </c>
      <c r="O56" s="58"/>
      <c r="P56" s="58"/>
      <c r="Q56" s="60"/>
      <c r="R56" s="59" t="s">
        <v>252</v>
      </c>
      <c r="S56" s="58" t="s">
        <v>252</v>
      </c>
      <c r="T56" s="58" t="s">
        <v>252</v>
      </c>
      <c r="U56" s="36">
        <f t="shared" si="0"/>
        <v>3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1194" priority="26" stopIfTrue="1">
      <formula>J9=1</formula>
    </cfRule>
  </conditionalFormatting>
  <conditionalFormatting sqref="W21">
    <cfRule type="expression" dxfId="1193" priority="13" stopIfTrue="1">
      <formula>$W$20=11</formula>
    </cfRule>
  </conditionalFormatting>
  <conditionalFormatting sqref="W24">
    <cfRule type="expression" dxfId="1192" priority="12" stopIfTrue="1">
      <formula>$W$20=14</formula>
    </cfRule>
  </conditionalFormatting>
  <conditionalFormatting sqref="W28:W29">
    <cfRule type="expression" dxfId="1191" priority="11" stopIfTrue="1">
      <formula>$W$20=15</formula>
    </cfRule>
  </conditionalFormatting>
  <conditionalFormatting sqref="W30:W31">
    <cfRule type="expression" dxfId="1190" priority="10" stopIfTrue="1">
      <formula>$W$20=16</formula>
    </cfRule>
  </conditionalFormatting>
  <conditionalFormatting sqref="W32:W33">
    <cfRule type="expression" dxfId="1189" priority="9" stopIfTrue="1">
      <formula>$W$20=17</formula>
    </cfRule>
  </conditionalFormatting>
  <conditionalFormatting sqref="W34:W35">
    <cfRule type="expression" dxfId="1188" priority="8" stopIfTrue="1">
      <formula>$W$20=18</formula>
    </cfRule>
  </conditionalFormatting>
  <conditionalFormatting sqref="W36:W37">
    <cfRule type="expression" dxfId="1187" priority="7" stopIfTrue="1">
      <formula>$W$20=19</formula>
    </cfRule>
  </conditionalFormatting>
  <conditionalFormatting sqref="W38:W39">
    <cfRule type="expression" dxfId="1186" priority="1" stopIfTrue="1">
      <formula>$W$20=24</formula>
    </cfRule>
  </conditionalFormatting>
  <conditionalFormatting sqref="W40:W42">
    <cfRule type="expression" dxfId="1185" priority="5" stopIfTrue="1">
      <formula>$W$20=23</formula>
    </cfRule>
  </conditionalFormatting>
  <conditionalFormatting sqref="W43:W44">
    <cfRule type="expression" dxfId="1184" priority="4" stopIfTrue="1">
      <formula>$W$20=24</formula>
    </cfRule>
  </conditionalFormatting>
  <conditionalFormatting sqref="W45:W46">
    <cfRule type="expression" dxfId="1183" priority="3" stopIfTrue="1">
      <formula>$W$20=25</formula>
    </cfRule>
  </conditionalFormatting>
  <conditionalFormatting sqref="W47">
    <cfRule type="expression" dxfId="1182" priority="2" stopIfTrue="1">
      <formula>$W$20=27</formula>
    </cfRule>
  </conditionalFormatting>
  <conditionalFormatting sqref="W49:W50">
    <cfRule type="expression" dxfId="1181" priority="29" stopIfTrue="1">
      <formula>$W$20=24</formula>
    </cfRule>
  </conditionalFormatting>
  <conditionalFormatting sqref="W51:W52">
    <cfRule type="expression" dxfId="1180" priority="30" stopIfTrue="1">
      <formula>$W$20=25</formula>
    </cfRule>
  </conditionalFormatting>
  <conditionalFormatting sqref="W53:W54">
    <cfRule type="expression" dxfId="1179" priority="31" stopIfTrue="1">
      <formula>$W$20=26</formula>
    </cfRule>
  </conditionalFormatting>
  <conditionalFormatting sqref="W55">
    <cfRule type="expression" dxfId="1178" priority="32" stopIfTrue="1">
      <formula>$W$20=27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colBreaks count="1" manualBreakCount="1">
    <brk id="9" max="59" man="1"/>
  </col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8">
    <tabColor rgb="FFCCFF66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223</v>
      </c>
      <c r="B1" s="24"/>
      <c r="C1" s="24"/>
      <c r="F1" s="26"/>
      <c r="G1" s="26"/>
      <c r="H1" s="27">
        <v>67</v>
      </c>
      <c r="J1" s="23" t="str">
        <f>A1</f>
        <v>第１章基準項目／安塚区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17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朴ノ木浄水場原水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12.4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12.4</v>
      </c>
      <c r="R5" s="38">
        <f>MIN(C5:H5,K5:P5)</f>
        <v>12.4</v>
      </c>
      <c r="S5" s="38">
        <f>AVERAGE(C5:H5,K5:P5)</f>
        <v>12.4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0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45">
        <f>AVERAGE(C6:H6,K6:P6)</f>
        <v>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479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480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481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481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481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482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0.1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0.1</v>
      </c>
      <c r="R16" s="45">
        <f>MIN(C16:H16,K16:P16)</f>
        <v>0.1</v>
      </c>
      <c r="S16" s="45">
        <f>AVERAGE(C16:H16,K16:P16)</f>
        <v>0.1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483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484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485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22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486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482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481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481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481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487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488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37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8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487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13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13</v>
      </c>
      <c r="R41" s="45">
        <f>MIN(C41:H41,K41:P41)</f>
        <v>13</v>
      </c>
      <c r="S41" s="45">
        <f>AVERAGE(C41:H41,K41:P41)</f>
        <v>13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485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86">
        <v>7.2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117">
        <f t="shared" ref="Q43:Q45" si="1">MAX(C43:H43,K43:P43)</f>
        <v>7.2</v>
      </c>
      <c r="R43" s="86">
        <f t="shared" ref="R43:R45" si="2">MIN(C43:H43,K43:P43)</f>
        <v>7.2</v>
      </c>
      <c r="S43" s="86">
        <f t="shared" ref="S43:S45" si="3">AVERAGE(C43:H43,K43:P43)</f>
        <v>7.2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36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36</v>
      </c>
      <c r="R44" s="52">
        <f t="shared" si="2"/>
        <v>36</v>
      </c>
      <c r="S44" s="52">
        <f t="shared" si="3"/>
        <v>36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82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82</v>
      </c>
      <c r="R45" s="58">
        <f t="shared" si="2"/>
        <v>82</v>
      </c>
      <c r="S45" s="58">
        <f t="shared" si="3"/>
        <v>82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488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482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489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0.2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0.2</v>
      </c>
      <c r="R51" s="45">
        <f t="shared" ref="R51:R52" si="5">MIN(C51:H51,K51:P51)</f>
        <v>0.2</v>
      </c>
      <c r="S51" s="45">
        <f t="shared" ref="S51:S52" si="6">AVERAGE(C51:H51,K51:P51)</f>
        <v>0.2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7.4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f t="shared" si="4"/>
        <v>7.4</v>
      </c>
      <c r="R52" s="52">
        <f t="shared" si="5"/>
        <v>7.4</v>
      </c>
      <c r="S52" s="52">
        <f t="shared" si="6"/>
        <v>7.4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576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576</v>
      </c>
      <c r="R54" s="52" t="s">
        <v>576</v>
      </c>
      <c r="S54" s="52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484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43:V44"/>
    <mergeCell ref="A60:H60"/>
    <mergeCell ref="J60:T60"/>
    <mergeCell ref="V17:V19"/>
    <mergeCell ref="V38:V39"/>
    <mergeCell ref="V32:V33"/>
    <mergeCell ref="V45:V46"/>
    <mergeCell ref="V47:V48"/>
    <mergeCell ref="V34:V35"/>
    <mergeCell ref="V36:V37"/>
    <mergeCell ref="V40:V42"/>
    <mergeCell ref="V14:V16"/>
    <mergeCell ref="V21:V23"/>
    <mergeCell ref="V24:V27"/>
    <mergeCell ref="V28:V29"/>
    <mergeCell ref="V30:V31"/>
    <mergeCell ref="V1:V3"/>
    <mergeCell ref="A2:H2"/>
    <mergeCell ref="J2:T2"/>
    <mergeCell ref="V4:V10"/>
    <mergeCell ref="V11:V13"/>
  </mergeCells>
  <phoneticPr fontId="22"/>
  <conditionalFormatting sqref="V11">
    <cfRule type="expression" dxfId="307" priority="20" stopIfTrue="1">
      <formula>I9=1</formula>
    </cfRule>
  </conditionalFormatting>
  <conditionalFormatting sqref="V28:V39 V49:V50">
    <cfRule type="expression" dxfId="306" priority="23" stopIfTrue="1">
      <formula>$V$20=24</formula>
    </cfRule>
  </conditionalFormatting>
  <conditionalFormatting sqref="V40:V42">
    <cfRule type="expression" dxfId="305" priority="6" stopIfTrue="1">
      <formula>$V$20=23</formula>
    </cfRule>
  </conditionalFormatting>
  <conditionalFormatting sqref="V43:V44">
    <cfRule type="expression" dxfId="304" priority="5" stopIfTrue="1">
      <formula>$V$20=24</formula>
    </cfRule>
  </conditionalFormatting>
  <conditionalFormatting sqref="V45:V46">
    <cfRule type="expression" dxfId="303" priority="4" stopIfTrue="1">
      <formula>$V$20=25</formula>
    </cfRule>
  </conditionalFormatting>
  <conditionalFormatting sqref="V47">
    <cfRule type="expression" dxfId="302" priority="3" stopIfTrue="1">
      <formula>$V$20=27</formula>
    </cfRule>
  </conditionalFormatting>
  <conditionalFormatting sqref="V51:V52">
    <cfRule type="expression" dxfId="301" priority="24" stopIfTrue="1">
      <formula>$V$20=25</formula>
    </cfRule>
  </conditionalFormatting>
  <conditionalFormatting sqref="V53:V54">
    <cfRule type="expression" dxfId="300" priority="25" stopIfTrue="1">
      <formula>$V$20=26</formula>
    </cfRule>
  </conditionalFormatting>
  <conditionalFormatting sqref="V55">
    <cfRule type="expression" dxfId="299" priority="26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2">
    <tabColor rgb="FFCCFF66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223</v>
      </c>
      <c r="B1" s="24"/>
      <c r="C1" s="24"/>
      <c r="F1" s="26"/>
      <c r="G1" s="26"/>
      <c r="H1" s="27">
        <v>71</v>
      </c>
      <c r="J1" s="23" t="str">
        <f>A1</f>
        <v>第１章基準項目／安塚区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59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船倉浄水場原水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16.399999999999999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16.399999999999999</v>
      </c>
      <c r="R5" s="38">
        <f>MIN(C5:H5,K5:P5)</f>
        <v>16.399999999999999</v>
      </c>
      <c r="S5" s="38">
        <f>AVERAGE(C5:H5,K5:P5)</f>
        <v>16.399999999999999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94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47">
        <f>MAX(C6:H6,K6:P6)</f>
        <v>94</v>
      </c>
      <c r="R6" s="45">
        <f>MIN(C6:H6,K6:P6)</f>
        <v>94</v>
      </c>
      <c r="S6" s="45">
        <f>AVERAGE(C6:H6,K6:P6)</f>
        <v>94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243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54" t="s">
        <v>243</v>
      </c>
      <c r="R7" s="52" t="s">
        <v>243</v>
      </c>
      <c r="S7" s="52" t="s">
        <v>243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479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480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481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481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481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482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0.1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0.1</v>
      </c>
      <c r="R16" s="45">
        <f>MIN(C16:H16,K16:P16)</f>
        <v>0.1</v>
      </c>
      <c r="S16" s="45">
        <f>AVERAGE(C16:H16,K16:P16)</f>
        <v>0.1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483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484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485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22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486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482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481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481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481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487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211"/>
      <c r="Q37" s="212" t="s">
        <v>254</v>
      </c>
      <c r="R37" s="185" t="s">
        <v>254</v>
      </c>
      <c r="S37" s="185" t="s">
        <v>254</v>
      </c>
      <c r="T37" s="206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>
        <v>0.04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211"/>
      <c r="Q38" s="212">
        <v>0.04</v>
      </c>
      <c r="R38" s="185">
        <v>0.04</v>
      </c>
      <c r="S38" s="185">
        <v>0.04</v>
      </c>
      <c r="T38" s="206">
        <f t="shared" si="0"/>
        <v>1</v>
      </c>
      <c r="V38" s="337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>
        <v>0.12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211"/>
      <c r="Q39" s="212">
        <f>MAX(C39:H39,K39:P39)</f>
        <v>0.12</v>
      </c>
      <c r="R39" s="185">
        <f>MIN(C39:H39,K39:P39)</f>
        <v>0.12</v>
      </c>
      <c r="S39" s="185">
        <f>AVERAGE(C39:H39,K39:P39)</f>
        <v>0.12</v>
      </c>
      <c r="T39" s="206">
        <f t="shared" si="0"/>
        <v>1</v>
      </c>
      <c r="V39" s="328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487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213"/>
      <c r="Q40" s="214" t="s">
        <v>254</v>
      </c>
      <c r="R40" s="199" t="s">
        <v>254</v>
      </c>
      <c r="S40" s="199" t="s">
        <v>254</v>
      </c>
      <c r="T40" s="204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5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209"/>
      <c r="Q41" s="210">
        <f>MAX(C41:H41,K41:P41)</f>
        <v>5</v>
      </c>
      <c r="R41" s="196">
        <f>MIN(C41:H41,K41:P41)</f>
        <v>5</v>
      </c>
      <c r="S41" s="196">
        <f>AVERAGE(C41:H41,K41:P41)</f>
        <v>5</v>
      </c>
      <c r="T41" s="205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>
        <v>6.0000000000000001E-3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211"/>
      <c r="Q42" s="212">
        <v>6.0000000000000001E-3</v>
      </c>
      <c r="R42" s="185">
        <v>6.0000000000000001E-3</v>
      </c>
      <c r="S42" s="185">
        <v>6.0000000000000001E-3</v>
      </c>
      <c r="T42" s="206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86">
        <v>3.2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211"/>
      <c r="Q43" s="227">
        <f t="shared" ref="Q43:Q45" si="1">MAX(C43:H43,K43:P43)</f>
        <v>3.2</v>
      </c>
      <c r="R43" s="225">
        <f t="shared" ref="R43:R45" si="2">MIN(C43:H43,K43:P43)</f>
        <v>3.2</v>
      </c>
      <c r="S43" s="225">
        <f t="shared" ref="S43:S45" si="3">AVERAGE(C43:H43,K43:P43)</f>
        <v>3.2</v>
      </c>
      <c r="T43" s="206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6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211"/>
      <c r="Q44" s="212">
        <f t="shared" si="1"/>
        <v>6</v>
      </c>
      <c r="R44" s="185">
        <f t="shared" si="2"/>
        <v>6</v>
      </c>
      <c r="S44" s="185">
        <f t="shared" si="3"/>
        <v>6</v>
      </c>
      <c r="T44" s="206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50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213"/>
      <c r="Q45" s="214">
        <f t="shared" si="1"/>
        <v>50</v>
      </c>
      <c r="R45" s="199">
        <f t="shared" si="2"/>
        <v>50</v>
      </c>
      <c r="S45" s="199">
        <f t="shared" si="3"/>
        <v>50</v>
      </c>
      <c r="T45" s="204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488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482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489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3.9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3.9</v>
      </c>
      <c r="R51" s="45">
        <f t="shared" ref="R51:R52" si="5">MIN(C51:H51,K51:P51)</f>
        <v>3.9</v>
      </c>
      <c r="S51" s="45">
        <f t="shared" ref="S51:S52" si="6">AVERAGE(C51:H51,K51:P51)</f>
        <v>3.9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7.3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f t="shared" si="4"/>
        <v>7.3</v>
      </c>
      <c r="R52" s="52">
        <f t="shared" si="5"/>
        <v>7.3</v>
      </c>
      <c r="S52" s="52">
        <f t="shared" si="6"/>
        <v>7.3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576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576</v>
      </c>
      <c r="R54" s="52" t="s">
        <v>576</v>
      </c>
      <c r="S54" s="52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>
        <v>17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>
        <f t="shared" ref="Q55:Q56" si="7">MAX(C55:H55,K55:P55)</f>
        <v>17</v>
      </c>
      <c r="R55" s="58">
        <f t="shared" ref="R55:R56" si="8">MIN(C55:H55,K55:P55)</f>
        <v>17</v>
      </c>
      <c r="S55" s="58">
        <f t="shared" ref="S55:S56" si="9">AVERAGE(C55:H55,K55:P55)</f>
        <v>17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>
        <v>2.8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>
        <f t="shared" si="7"/>
        <v>2.8</v>
      </c>
      <c r="R56" s="58">
        <f t="shared" si="8"/>
        <v>2.8</v>
      </c>
      <c r="S56" s="58">
        <f t="shared" si="9"/>
        <v>2.8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484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40"/>
      <c r="B60" s="340"/>
      <c r="C60" s="340"/>
      <c r="D60" s="340"/>
      <c r="E60" s="340"/>
      <c r="F60" s="340"/>
      <c r="G60" s="340"/>
      <c r="H60" s="34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298" priority="20" stopIfTrue="1">
      <formula>I9=1</formula>
    </cfRule>
  </conditionalFormatting>
  <conditionalFormatting sqref="V28:V39 V49:V50">
    <cfRule type="expression" dxfId="297" priority="23" stopIfTrue="1">
      <formula>$V$20=24</formula>
    </cfRule>
  </conditionalFormatting>
  <conditionalFormatting sqref="V40:V42">
    <cfRule type="expression" dxfId="296" priority="6" stopIfTrue="1">
      <formula>$V$20=23</formula>
    </cfRule>
  </conditionalFormatting>
  <conditionalFormatting sqref="V43:V44">
    <cfRule type="expression" dxfId="295" priority="5" stopIfTrue="1">
      <formula>$V$20=24</formula>
    </cfRule>
  </conditionalFormatting>
  <conditionalFormatting sqref="V45:V46">
    <cfRule type="expression" dxfId="294" priority="4" stopIfTrue="1">
      <formula>$V$20=25</formula>
    </cfRule>
  </conditionalFormatting>
  <conditionalFormatting sqref="V47">
    <cfRule type="expression" dxfId="293" priority="3" stopIfTrue="1">
      <formula>$V$20=27</formula>
    </cfRule>
  </conditionalFormatting>
  <conditionalFormatting sqref="V51:V52">
    <cfRule type="expression" dxfId="292" priority="24" stopIfTrue="1">
      <formula>$V$20=25</formula>
    </cfRule>
  </conditionalFormatting>
  <conditionalFormatting sqref="V53:V54">
    <cfRule type="expression" dxfId="291" priority="25" stopIfTrue="1">
      <formula>$V$20=26</formula>
    </cfRule>
  </conditionalFormatting>
  <conditionalFormatting sqref="V55">
    <cfRule type="expression" dxfId="290" priority="26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0">
    <tabColor rgb="FFCCFF66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223</v>
      </c>
      <c r="B1" s="24"/>
      <c r="C1" s="24"/>
      <c r="F1" s="26"/>
      <c r="G1" s="26"/>
      <c r="H1" s="27">
        <v>69</v>
      </c>
      <c r="J1" s="23" t="str">
        <f>A1</f>
        <v>第１章基準項目／安塚区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55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真荻平浄水場原水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10.6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10.6</v>
      </c>
      <c r="R5" s="38">
        <f>MIN(C5:H5,K5:P5)</f>
        <v>10.6</v>
      </c>
      <c r="S5" s="38">
        <f>AVERAGE(C5:H5,K5:P5)</f>
        <v>10.6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8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128">
        <f>MAX(C6:H6,K6:P6)</f>
        <v>8</v>
      </c>
      <c r="R6" s="129">
        <f>MIN(C6:H6,K6:P6)</f>
        <v>8</v>
      </c>
      <c r="S6" s="129">
        <f>AVERAGE(C6:H6,K6:P6)</f>
        <v>8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47" t="s">
        <v>257</v>
      </c>
      <c r="R7" s="45" t="s">
        <v>257</v>
      </c>
      <c r="S7" s="45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479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480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481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481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481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482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0.2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114">
        <f>MAX(C16:H16,K16:P16)</f>
        <v>0.2</v>
      </c>
      <c r="R16" s="113">
        <f>MIN(C16:H16,K16:P16)</f>
        <v>0.2</v>
      </c>
      <c r="S16" s="113">
        <f>AVERAGE(C16:H16,K16:P16)</f>
        <v>0.2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483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484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485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22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486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482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481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481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481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487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488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37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8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487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16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16</v>
      </c>
      <c r="R41" s="45">
        <f>MIN(C41:H41,K41:P41)</f>
        <v>16</v>
      </c>
      <c r="S41" s="45">
        <f>AVERAGE(C41:H41,K41:P41)</f>
        <v>16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>
        <v>1.4999999999999999E-2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54">
        <f t="shared" ref="Q42:Q45" si="1">MAX(C42:H42,K42:P42)</f>
        <v>1.4999999999999999E-2</v>
      </c>
      <c r="R42" s="52">
        <f t="shared" ref="R42:R45" si="2">MIN(C42:H42,K42:P42)</f>
        <v>1.4999999999999999E-2</v>
      </c>
      <c r="S42" s="52">
        <f t="shared" ref="S42:S45" si="3">AVERAGE(C42:H42,K42:P42)</f>
        <v>1.4999999999999999E-2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8.1999999999999993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54">
        <f t="shared" si="1"/>
        <v>8.1999999999999993</v>
      </c>
      <c r="R43" s="52">
        <f t="shared" si="2"/>
        <v>8.1999999999999993</v>
      </c>
      <c r="S43" s="52">
        <f t="shared" si="3"/>
        <v>8.1999999999999993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69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69</v>
      </c>
      <c r="R44" s="52">
        <f t="shared" si="2"/>
        <v>69</v>
      </c>
      <c r="S44" s="52">
        <f t="shared" si="3"/>
        <v>69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120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120</v>
      </c>
      <c r="R45" s="58">
        <f t="shared" si="2"/>
        <v>120</v>
      </c>
      <c r="S45" s="58">
        <f t="shared" si="3"/>
        <v>120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488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482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489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0.1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0.1</v>
      </c>
      <c r="R51" s="45">
        <f t="shared" ref="R51:R52" si="5">MIN(C51:H51,K51:P51)</f>
        <v>0.1</v>
      </c>
      <c r="S51" s="45">
        <f t="shared" ref="S51:S52" si="6">AVERAGE(C51:H51,K51:P51)</f>
        <v>0.1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7.2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f t="shared" si="4"/>
        <v>7.2</v>
      </c>
      <c r="R52" s="52">
        <f t="shared" si="5"/>
        <v>7.2</v>
      </c>
      <c r="S52" s="52">
        <f t="shared" si="6"/>
        <v>7.2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576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576</v>
      </c>
      <c r="R54" s="52" t="s">
        <v>576</v>
      </c>
      <c r="S54" s="52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>
        <v>0.1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484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43:V44"/>
    <mergeCell ref="A60:H60"/>
    <mergeCell ref="J60:T60"/>
    <mergeCell ref="V17:V19"/>
    <mergeCell ref="V38:V39"/>
    <mergeCell ref="V32:V33"/>
    <mergeCell ref="V45:V46"/>
    <mergeCell ref="V47:V48"/>
    <mergeCell ref="V34:V35"/>
    <mergeCell ref="V36:V37"/>
    <mergeCell ref="V40:V42"/>
    <mergeCell ref="V14:V16"/>
    <mergeCell ref="V21:V23"/>
    <mergeCell ref="V24:V27"/>
    <mergeCell ref="V28:V29"/>
    <mergeCell ref="V30:V31"/>
    <mergeCell ref="V1:V3"/>
    <mergeCell ref="A2:H2"/>
    <mergeCell ref="J2:T2"/>
    <mergeCell ref="V4:V10"/>
    <mergeCell ref="V11:V13"/>
  </mergeCells>
  <phoneticPr fontId="22"/>
  <conditionalFormatting sqref="V11">
    <cfRule type="expression" dxfId="289" priority="20" stopIfTrue="1">
      <formula>I9=1</formula>
    </cfRule>
  </conditionalFormatting>
  <conditionalFormatting sqref="V28:V39 V49:V50">
    <cfRule type="expression" dxfId="288" priority="23" stopIfTrue="1">
      <formula>$V$20=24</formula>
    </cfRule>
  </conditionalFormatting>
  <conditionalFormatting sqref="V40:V42">
    <cfRule type="expression" dxfId="287" priority="6" stopIfTrue="1">
      <formula>$V$20=23</formula>
    </cfRule>
  </conditionalFormatting>
  <conditionalFormatting sqref="V43:V44">
    <cfRule type="expression" dxfId="286" priority="5" stopIfTrue="1">
      <formula>$V$20=24</formula>
    </cfRule>
  </conditionalFormatting>
  <conditionalFormatting sqref="V45:V46">
    <cfRule type="expression" dxfId="285" priority="4" stopIfTrue="1">
      <formula>$V$20=25</formula>
    </cfRule>
  </conditionalFormatting>
  <conditionalFormatting sqref="V47">
    <cfRule type="expression" dxfId="284" priority="3" stopIfTrue="1">
      <formula>$V$20=27</formula>
    </cfRule>
  </conditionalFormatting>
  <conditionalFormatting sqref="V51:V52">
    <cfRule type="expression" dxfId="283" priority="24" stopIfTrue="1">
      <formula>$V$20=25</formula>
    </cfRule>
  </conditionalFormatting>
  <conditionalFormatting sqref="V53:V54">
    <cfRule type="expression" dxfId="282" priority="25" stopIfTrue="1">
      <formula>$V$20=26</formula>
    </cfRule>
  </conditionalFormatting>
  <conditionalFormatting sqref="V55">
    <cfRule type="expression" dxfId="281" priority="26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8">
    <tabColor rgb="FFCCFF66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223</v>
      </c>
      <c r="B1" s="24"/>
      <c r="C1" s="24"/>
      <c r="F1" s="26"/>
      <c r="G1" s="26"/>
      <c r="H1" s="27">
        <v>77</v>
      </c>
      <c r="J1" s="23" t="str">
        <f>A1</f>
        <v>第１章基準項目／安塚区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67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伏野浄水場原水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19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19</v>
      </c>
      <c r="R5" s="38">
        <f>MIN(C5:H5,K5:P5)</f>
        <v>19</v>
      </c>
      <c r="S5" s="38">
        <f>AVERAGE(C5:H5,K5:P5)</f>
        <v>19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6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128">
        <f>MAX(C6:H6,K6:P6)</f>
        <v>6</v>
      </c>
      <c r="R6" s="129">
        <f>MIN(C6:H6,K6:P6)</f>
        <v>6</v>
      </c>
      <c r="S6" s="129">
        <f>AVERAGE(C6:H6,K6:P6)</f>
        <v>6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243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47" t="s">
        <v>490</v>
      </c>
      <c r="R7" s="45" t="s">
        <v>490</v>
      </c>
      <c r="S7" s="45" t="s">
        <v>490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479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480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481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481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481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482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0.2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0.2</v>
      </c>
      <c r="R16" s="45">
        <f>MIN(C16:H16,K16:P16)</f>
        <v>0.2</v>
      </c>
      <c r="S16" s="45">
        <f>AVERAGE(C16:H16,K16:P16)</f>
        <v>0.2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483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484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485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22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486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482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481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481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481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487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488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37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8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487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6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6</v>
      </c>
      <c r="R41" s="45">
        <f>MIN(C41:H41,K41:P41)</f>
        <v>6</v>
      </c>
      <c r="S41" s="45">
        <f>AVERAGE(C41:H41,K41:P41)</f>
        <v>6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485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3.8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54">
        <f t="shared" ref="Q43:Q45" si="1">MAX(C43:H43,K43:P43)</f>
        <v>3.8</v>
      </c>
      <c r="R43" s="52">
        <f t="shared" ref="R43:R45" si="2">MIN(C43:H43,K43:P43)</f>
        <v>3.8</v>
      </c>
      <c r="S43" s="52">
        <f t="shared" ref="S43:S45" si="3">AVERAGE(C43:H43,K43:P43)</f>
        <v>3.8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38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38</v>
      </c>
      <c r="R44" s="52">
        <f t="shared" si="2"/>
        <v>38</v>
      </c>
      <c r="S44" s="52">
        <f t="shared" si="3"/>
        <v>38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77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77</v>
      </c>
      <c r="R45" s="58">
        <f t="shared" si="2"/>
        <v>77</v>
      </c>
      <c r="S45" s="58">
        <f t="shared" si="3"/>
        <v>77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288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293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355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 t="s">
        <v>252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 t="s">
        <v>484</v>
      </c>
      <c r="R51" s="45" t="s">
        <v>484</v>
      </c>
      <c r="S51" s="45" t="s">
        <v>484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7.5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f t="shared" ref="Q52" si="4">MAX(C52:H52,K52:P52)</f>
        <v>7.5</v>
      </c>
      <c r="R52" s="52">
        <f t="shared" ref="R52" si="5">MIN(C52:H52,K52:P52)</f>
        <v>7.5</v>
      </c>
      <c r="S52" s="52">
        <f t="shared" ref="S52" si="6">AVERAGE(C52:H52,K52:P52)</f>
        <v>7.5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5"/>
      <c r="F54" s="52" t="s">
        <v>576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576</v>
      </c>
      <c r="R54" s="52" t="s">
        <v>576</v>
      </c>
      <c r="S54" s="52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69" t="s">
        <v>551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280" priority="20" stopIfTrue="1">
      <formula>I9=1</formula>
    </cfRule>
  </conditionalFormatting>
  <conditionalFormatting sqref="V28:V39 V49:V50">
    <cfRule type="expression" dxfId="279" priority="23" stopIfTrue="1">
      <formula>$V$20=24</formula>
    </cfRule>
  </conditionalFormatting>
  <conditionalFormatting sqref="V40:V42">
    <cfRule type="expression" dxfId="278" priority="6" stopIfTrue="1">
      <formula>$V$20=23</formula>
    </cfRule>
  </conditionalFormatting>
  <conditionalFormatting sqref="V43:V44">
    <cfRule type="expression" dxfId="277" priority="5" stopIfTrue="1">
      <formula>$V$20=24</formula>
    </cfRule>
  </conditionalFormatting>
  <conditionalFormatting sqref="V45:V46">
    <cfRule type="expression" dxfId="276" priority="4" stopIfTrue="1">
      <formula>$V$20=25</formula>
    </cfRule>
  </conditionalFormatting>
  <conditionalFormatting sqref="V47">
    <cfRule type="expression" dxfId="275" priority="3" stopIfTrue="1">
      <formula>$V$20=27</formula>
    </cfRule>
  </conditionalFormatting>
  <conditionalFormatting sqref="V51:V52">
    <cfRule type="expression" dxfId="274" priority="24" stopIfTrue="1">
      <formula>$V$20=25</formula>
    </cfRule>
  </conditionalFormatting>
  <conditionalFormatting sqref="V53:V54">
    <cfRule type="expression" dxfId="273" priority="25" stopIfTrue="1">
      <formula>$V$20=26</formula>
    </cfRule>
  </conditionalFormatting>
  <conditionalFormatting sqref="V55">
    <cfRule type="expression" dxfId="272" priority="26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6">
    <tabColor rgb="FFCCFF66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223</v>
      </c>
      <c r="B1" s="24"/>
      <c r="C1" s="24"/>
      <c r="F1" s="26"/>
      <c r="G1" s="26"/>
      <c r="H1" s="27">
        <v>75</v>
      </c>
      <c r="J1" s="23" t="str">
        <f>A1</f>
        <v>第１章基準項目／安塚区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204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須川浄水場(第1,2,3)原水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20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20</v>
      </c>
      <c r="R5" s="38">
        <f>MIN(C5:H5,K5:P5)</f>
        <v>20</v>
      </c>
      <c r="S5" s="38">
        <f>AVERAGE(C5:H5,K5:P5)</f>
        <v>20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0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128">
        <f>MAX(C6:H6,K6:P6)</f>
        <v>0</v>
      </c>
      <c r="R6" s="129">
        <f>MIN(C6:H6,K6:P6)</f>
        <v>0</v>
      </c>
      <c r="S6" s="129">
        <f>AVERAGE(C6:H6,K6:P6)</f>
        <v>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47" t="s">
        <v>308</v>
      </c>
      <c r="R7" s="45" t="s">
        <v>308</v>
      </c>
      <c r="S7" s="45" t="s">
        <v>308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479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480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481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481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481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482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0.3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0.3</v>
      </c>
      <c r="R16" s="45">
        <f>MIN(C16:H16,K16:P16)</f>
        <v>0.3</v>
      </c>
      <c r="S16" s="45">
        <f>AVERAGE(C16:H16,K16:P16)</f>
        <v>0.3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483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484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485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22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486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482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481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481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481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487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488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37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8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487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3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3</v>
      </c>
      <c r="R41" s="45">
        <f>MIN(C41:H41,K41:P41)</f>
        <v>3</v>
      </c>
      <c r="S41" s="45">
        <f>AVERAGE(C41:H41,K41:P41)</f>
        <v>3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485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86">
        <v>3.2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117">
        <f t="shared" ref="Q43:Q45" si="1">MAX(C43:H43,K43:P43)</f>
        <v>3.2</v>
      </c>
      <c r="R43" s="86">
        <f t="shared" ref="R43:R45" si="2">MIN(C43:H43,K43:P43)</f>
        <v>3.2</v>
      </c>
      <c r="S43" s="86">
        <f t="shared" ref="S43:S45" si="3">AVERAGE(C43:H43,K43:P43)</f>
        <v>3.2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10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10</v>
      </c>
      <c r="R44" s="52">
        <f t="shared" si="2"/>
        <v>10</v>
      </c>
      <c r="S44" s="52">
        <f t="shared" si="3"/>
        <v>10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32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32</v>
      </c>
      <c r="R45" s="58">
        <f t="shared" si="2"/>
        <v>32</v>
      </c>
      <c r="S45" s="58">
        <f t="shared" si="3"/>
        <v>32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488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482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489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0.1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0.1</v>
      </c>
      <c r="R51" s="45">
        <f t="shared" ref="R51:R52" si="5">MIN(C51:H51,K51:P51)</f>
        <v>0.1</v>
      </c>
      <c r="S51" s="45">
        <f t="shared" ref="S51:S52" si="6">AVERAGE(C51:H51,K51:P51)</f>
        <v>0.1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7.3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f t="shared" si="4"/>
        <v>7.3</v>
      </c>
      <c r="R52" s="52">
        <f t="shared" si="5"/>
        <v>7.3</v>
      </c>
      <c r="S52" s="52">
        <f t="shared" si="6"/>
        <v>7.3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576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576</v>
      </c>
      <c r="R54" s="52" t="s">
        <v>576</v>
      </c>
      <c r="S54" s="52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484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271" priority="20" stopIfTrue="1">
      <formula>I9=1</formula>
    </cfRule>
  </conditionalFormatting>
  <conditionalFormatting sqref="V28:V39 V49:V50">
    <cfRule type="expression" dxfId="270" priority="35" stopIfTrue="1">
      <formula>$V$20=24</formula>
    </cfRule>
  </conditionalFormatting>
  <conditionalFormatting sqref="V40:V42">
    <cfRule type="expression" dxfId="269" priority="6" stopIfTrue="1">
      <formula>$V$20=23</formula>
    </cfRule>
  </conditionalFormatting>
  <conditionalFormatting sqref="V43:V44">
    <cfRule type="expression" dxfId="268" priority="5" stopIfTrue="1">
      <formula>$V$20=24</formula>
    </cfRule>
  </conditionalFormatting>
  <conditionalFormatting sqref="V45:V46">
    <cfRule type="expression" dxfId="267" priority="4" stopIfTrue="1">
      <formula>$V$20=25</formula>
    </cfRule>
  </conditionalFormatting>
  <conditionalFormatting sqref="V47">
    <cfRule type="expression" dxfId="266" priority="3" stopIfTrue="1">
      <formula>$V$20=27</formula>
    </cfRule>
  </conditionalFormatting>
  <conditionalFormatting sqref="V51:V52">
    <cfRule type="expression" dxfId="265" priority="36" stopIfTrue="1">
      <formula>$V$20=25</formula>
    </cfRule>
  </conditionalFormatting>
  <conditionalFormatting sqref="V53:V54">
    <cfRule type="expression" dxfId="264" priority="37" stopIfTrue="1">
      <formula>$V$20=26</formula>
    </cfRule>
  </conditionalFormatting>
  <conditionalFormatting sqref="V55">
    <cfRule type="expression" dxfId="263" priority="38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theme="9" tint="0.79998168889431442"/>
  </sheetPr>
  <dimension ref="A1:U60"/>
  <sheetViews>
    <sheetView view="pageBreakPreview" zoomScale="60" zoomScaleNormal="100" workbookViewId="0">
      <selection activeCell="A60" sqref="A60:K60"/>
    </sheetView>
  </sheetViews>
  <sheetFormatPr defaultColWidth="9" defaultRowHeight="13.5"/>
  <cols>
    <col min="1" max="1" width="9.5" style="25" customWidth="1"/>
    <col min="2" max="9" width="10" style="25" customWidth="1"/>
    <col min="10" max="10" width="4.125" style="25" customWidth="1"/>
    <col min="11" max="11" width="3" style="25" customWidth="1"/>
    <col min="12" max="12" width="2.25" style="25" customWidth="1"/>
    <col min="13" max="16384" width="9" style="25"/>
  </cols>
  <sheetData>
    <row r="1" spans="2:12" ht="14.1" customHeight="1">
      <c r="L1" s="322" t="s">
        <v>12</v>
      </c>
    </row>
    <row r="2" spans="2:12" ht="21.2" customHeight="1">
      <c r="L2" s="322"/>
    </row>
    <row r="3" spans="2:12" ht="7.5" customHeight="1" thickBot="1">
      <c r="L3" s="323"/>
    </row>
    <row r="4" spans="2:12" ht="14.25" customHeight="1">
      <c r="B4" s="2"/>
      <c r="C4" s="2"/>
      <c r="D4" s="2"/>
      <c r="E4" s="2"/>
      <c r="F4" s="2"/>
      <c r="G4" s="2"/>
      <c r="H4" s="2"/>
      <c r="I4" s="2"/>
      <c r="L4" s="318" t="s">
        <v>163</v>
      </c>
    </row>
    <row r="5" spans="2:12" ht="14.25" customHeight="1">
      <c r="B5" s="2"/>
      <c r="C5" s="2"/>
      <c r="D5" s="2"/>
      <c r="E5" s="2"/>
      <c r="F5" s="2"/>
      <c r="G5" s="2"/>
      <c r="H5" s="2"/>
      <c r="I5" s="2"/>
      <c r="L5" s="319"/>
    </row>
    <row r="6" spans="2:12" ht="14.25" customHeight="1">
      <c r="B6" s="2"/>
      <c r="C6" s="2"/>
      <c r="D6" s="2"/>
      <c r="L6" s="319"/>
    </row>
    <row r="7" spans="2:12" ht="14.25" customHeight="1">
      <c r="B7" s="2"/>
      <c r="C7" s="2"/>
      <c r="D7" s="2"/>
      <c r="L7" s="319"/>
    </row>
    <row r="8" spans="2:12" ht="14.25" customHeight="1">
      <c r="L8" s="319"/>
    </row>
    <row r="9" spans="2:12" ht="14.25" customHeight="1">
      <c r="L9" s="319"/>
    </row>
    <row r="10" spans="2:12" ht="14.25" customHeight="1" thickBot="1">
      <c r="L10" s="320"/>
    </row>
    <row r="11" spans="2:12" ht="14.25" customHeight="1">
      <c r="L11" s="318" t="s">
        <v>164</v>
      </c>
    </row>
    <row r="12" spans="2:12" ht="14.25" customHeight="1">
      <c r="B12" s="27"/>
      <c r="F12" s="3"/>
      <c r="G12" s="3"/>
      <c r="H12" s="3"/>
      <c r="L12" s="319"/>
    </row>
    <row r="13" spans="2:12" ht="14.25" customHeight="1" thickBot="1">
      <c r="B13" s="324" t="s">
        <v>210</v>
      </c>
      <c r="C13" s="324"/>
      <c r="D13" s="324"/>
      <c r="E13" s="324"/>
      <c r="F13" s="324"/>
      <c r="G13" s="324"/>
      <c r="H13" s="324"/>
      <c r="I13" s="324"/>
      <c r="L13" s="320"/>
    </row>
    <row r="14" spans="2:12" ht="14.25" customHeight="1">
      <c r="B14" s="324"/>
      <c r="C14" s="324"/>
      <c r="D14" s="324"/>
      <c r="E14" s="324"/>
      <c r="F14" s="324"/>
      <c r="G14" s="324"/>
      <c r="H14" s="324"/>
      <c r="I14" s="324"/>
      <c r="L14" s="318" t="s">
        <v>165</v>
      </c>
    </row>
    <row r="15" spans="2:12" ht="14.25" customHeight="1">
      <c r="B15" s="324"/>
      <c r="C15" s="324"/>
      <c r="D15" s="324"/>
      <c r="E15" s="324"/>
      <c r="F15" s="324"/>
      <c r="G15" s="324"/>
      <c r="H15" s="324"/>
      <c r="I15" s="324"/>
      <c r="L15" s="319"/>
    </row>
    <row r="16" spans="2:12" ht="14.25" customHeight="1" thickBot="1">
      <c r="L16" s="320"/>
    </row>
    <row r="17" spans="2:12" ht="14.25" customHeight="1">
      <c r="B17" s="338" t="s">
        <v>3</v>
      </c>
      <c r="C17" s="338"/>
      <c r="D17" s="338"/>
      <c r="E17" s="338"/>
      <c r="F17" s="338"/>
      <c r="G17" s="338"/>
      <c r="H17" s="338"/>
      <c r="I17" s="338"/>
      <c r="L17" s="318" t="s">
        <v>166</v>
      </c>
    </row>
    <row r="18" spans="2:12" ht="14.25" customHeight="1">
      <c r="B18" s="338"/>
      <c r="C18" s="338"/>
      <c r="D18" s="338"/>
      <c r="E18" s="338"/>
      <c r="F18" s="338"/>
      <c r="G18" s="338"/>
      <c r="H18" s="338"/>
      <c r="I18" s="338"/>
      <c r="L18" s="319"/>
    </row>
    <row r="19" spans="2:12" ht="14.25" customHeight="1">
      <c r="B19" s="338"/>
      <c r="C19" s="338"/>
      <c r="D19" s="338"/>
      <c r="E19" s="338"/>
      <c r="F19" s="338"/>
      <c r="G19" s="338"/>
      <c r="H19" s="338"/>
      <c r="I19" s="338"/>
      <c r="L19" s="319"/>
    </row>
    <row r="20" spans="2:12" ht="13.35" customHeight="1">
      <c r="B20" s="338"/>
      <c r="C20" s="338"/>
      <c r="D20" s="338"/>
      <c r="E20" s="338"/>
      <c r="F20" s="338"/>
      <c r="G20" s="338"/>
      <c r="H20" s="338"/>
      <c r="I20" s="338"/>
      <c r="L20" s="27">
        <v>23</v>
      </c>
    </row>
    <row r="21" spans="2:12" ht="14.25" customHeight="1">
      <c r="B21" s="338"/>
      <c r="C21" s="338"/>
      <c r="D21" s="338"/>
      <c r="E21" s="338"/>
      <c r="F21" s="338"/>
      <c r="G21" s="338"/>
      <c r="H21" s="338"/>
      <c r="I21" s="338"/>
      <c r="K21" s="326"/>
      <c r="L21" s="345" t="s">
        <v>276</v>
      </c>
    </row>
    <row r="22" spans="2:12" ht="14.25" customHeight="1">
      <c r="K22" s="326"/>
      <c r="L22" s="345"/>
    </row>
    <row r="23" spans="2:12" ht="14.25" customHeight="1" thickBot="1">
      <c r="K23" s="326"/>
      <c r="L23" s="346"/>
    </row>
    <row r="24" spans="2:12" ht="14.25" customHeight="1">
      <c r="K24" s="326"/>
      <c r="L24" s="341" t="s">
        <v>270</v>
      </c>
    </row>
    <row r="25" spans="2:12" ht="14.25" customHeight="1">
      <c r="K25" s="326"/>
      <c r="L25" s="342"/>
    </row>
    <row r="26" spans="2:12" ht="14.25" customHeight="1">
      <c r="K26" s="326"/>
      <c r="L26" s="342"/>
    </row>
    <row r="27" spans="2:12" ht="14.25" customHeight="1" thickBot="1">
      <c r="K27" s="326"/>
      <c r="L27" s="343"/>
    </row>
    <row r="28" spans="2:12" ht="14.25" customHeight="1">
      <c r="K28" s="326"/>
      <c r="L28" s="318" t="s">
        <v>181</v>
      </c>
    </row>
    <row r="29" spans="2:12" ht="14.25" customHeight="1" thickBot="1">
      <c r="K29" s="326"/>
      <c r="L29" s="320"/>
    </row>
    <row r="30" spans="2:12" ht="14.25" customHeight="1">
      <c r="K30" s="326"/>
      <c r="L30" s="318" t="s">
        <v>182</v>
      </c>
    </row>
    <row r="31" spans="2:12" ht="14.25" customHeight="1" thickBot="1">
      <c r="K31" s="326"/>
      <c r="L31" s="320"/>
    </row>
    <row r="32" spans="2:12" ht="14.25" customHeight="1">
      <c r="K32" s="326"/>
      <c r="L32" s="318" t="s">
        <v>0</v>
      </c>
    </row>
    <row r="33" spans="2:12" ht="14.25" customHeight="1" thickBot="1">
      <c r="K33" s="326"/>
      <c r="L33" s="320"/>
    </row>
    <row r="34" spans="2:12" ht="14.25" customHeight="1">
      <c r="K34" s="326"/>
      <c r="L34" s="318" t="s">
        <v>269</v>
      </c>
    </row>
    <row r="35" spans="2:12" ht="14.25" customHeight="1" thickBot="1">
      <c r="K35" s="326"/>
      <c r="L35" s="320"/>
    </row>
    <row r="36" spans="2:12" ht="14.25" customHeight="1">
      <c r="K36" s="326"/>
      <c r="L36" s="318" t="s">
        <v>183</v>
      </c>
    </row>
    <row r="37" spans="2:12" ht="14.25" customHeight="1" thickBot="1">
      <c r="B37" s="101"/>
      <c r="K37" s="326"/>
      <c r="L37" s="320"/>
    </row>
    <row r="38" spans="2:12" ht="14.25" customHeight="1">
      <c r="B38" s="102"/>
      <c r="K38" s="326"/>
      <c r="L38" s="341" t="s">
        <v>168</v>
      </c>
    </row>
    <row r="39" spans="2:12" ht="14.25" customHeight="1" thickBot="1">
      <c r="B39" s="6"/>
      <c r="K39" s="326"/>
      <c r="L39" s="343"/>
    </row>
    <row r="40" spans="2:12" ht="14.25" customHeight="1">
      <c r="B40" s="6"/>
      <c r="L40" s="337" t="s">
        <v>13</v>
      </c>
    </row>
    <row r="41" spans="2:12" ht="14.25" customHeight="1">
      <c r="B41" s="6"/>
      <c r="K41" s="103"/>
      <c r="L41" s="327"/>
    </row>
    <row r="42" spans="2:12" ht="14.25" customHeight="1" thickBot="1">
      <c r="B42" s="6"/>
      <c r="L42" s="328"/>
    </row>
    <row r="43" spans="2:12" ht="14.25" customHeight="1">
      <c r="B43" s="6"/>
      <c r="L43" s="318" t="s">
        <v>14</v>
      </c>
    </row>
    <row r="44" spans="2:12" ht="14.25" customHeight="1" thickBot="1">
      <c r="K44" s="326"/>
      <c r="L44" s="320"/>
    </row>
    <row r="45" spans="2:12" ht="14.25" customHeight="1">
      <c r="K45" s="326"/>
      <c r="L45" s="318" t="s">
        <v>10</v>
      </c>
    </row>
    <row r="46" spans="2:12" ht="14.25" customHeight="1" thickBot="1">
      <c r="K46" s="326"/>
      <c r="L46" s="320"/>
    </row>
    <row r="47" spans="2:12" ht="14.25" customHeight="1">
      <c r="K47" s="326"/>
      <c r="L47" s="318" t="s">
        <v>8</v>
      </c>
    </row>
    <row r="48" spans="2:12" ht="14.25" customHeight="1">
      <c r="K48" s="326"/>
      <c r="L48" s="319"/>
    </row>
    <row r="49" spans="1:21" ht="14.25" customHeight="1" thickBot="1">
      <c r="K49" s="326"/>
    </row>
    <row r="50" spans="1:21" ht="14.25" customHeight="1">
      <c r="K50" s="326"/>
      <c r="L50" s="62"/>
    </row>
    <row r="51" spans="1:21" ht="14.25" customHeight="1" thickBot="1">
      <c r="K51" s="326"/>
      <c r="L51" s="65"/>
    </row>
    <row r="52" spans="1:21" ht="14.25" customHeight="1">
      <c r="K52" s="326"/>
      <c r="L52" s="62"/>
    </row>
    <row r="53" spans="1:21" ht="14.25" customHeight="1" thickBot="1">
      <c r="K53" s="326"/>
      <c r="L53" s="65"/>
    </row>
    <row r="54" spans="1:21" ht="14.25" customHeight="1">
      <c r="K54" s="326"/>
      <c r="L54" s="62"/>
    </row>
    <row r="55" spans="1:21" ht="14.25" customHeight="1" thickBot="1">
      <c r="K55" s="326"/>
      <c r="L55" s="65"/>
    </row>
    <row r="56" spans="1:21" ht="14.25" customHeight="1">
      <c r="K56" s="326"/>
      <c r="L56" s="62"/>
    </row>
    <row r="57" spans="1:21" ht="14.25" customHeight="1" thickBot="1">
      <c r="K57" s="326"/>
      <c r="L57" s="65"/>
    </row>
    <row r="58" spans="1:21" ht="14.25" customHeight="1">
      <c r="K58" s="326"/>
      <c r="L58" s="24"/>
    </row>
    <row r="59" spans="1:21" ht="14.45" customHeight="1">
      <c r="K59" s="326"/>
    </row>
    <row r="60" spans="1:21" ht="27.95" customHeight="1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M60" s="24"/>
      <c r="N60" s="24"/>
      <c r="O60" s="24"/>
      <c r="P60" s="24"/>
      <c r="Q60" s="24"/>
      <c r="R60" s="24"/>
      <c r="S60" s="24"/>
      <c r="T60" s="24"/>
      <c r="U60" s="24"/>
    </row>
  </sheetData>
  <mergeCells count="22">
    <mergeCell ref="A60:K60"/>
    <mergeCell ref="L45:L46"/>
    <mergeCell ref="L43:L44"/>
    <mergeCell ref="L38:L39"/>
    <mergeCell ref="L40:L42"/>
    <mergeCell ref="L47:L48"/>
    <mergeCell ref="L1:L3"/>
    <mergeCell ref="L4:L10"/>
    <mergeCell ref="L11:L13"/>
    <mergeCell ref="L14:L16"/>
    <mergeCell ref="L17:L19"/>
    <mergeCell ref="B13:I15"/>
    <mergeCell ref="B17:I21"/>
    <mergeCell ref="K44:K59"/>
    <mergeCell ref="K21:K39"/>
    <mergeCell ref="L21:L23"/>
    <mergeCell ref="L36:L37"/>
    <mergeCell ref="L28:L29"/>
    <mergeCell ref="L30:L31"/>
    <mergeCell ref="L32:L33"/>
    <mergeCell ref="L34:L35"/>
    <mergeCell ref="L24:L27"/>
  </mergeCells>
  <phoneticPr fontId="22"/>
  <conditionalFormatting sqref="L11">
    <cfRule type="expression" dxfId="262" priority="16" stopIfTrue="1">
      <formula>XFC9=1</formula>
    </cfRule>
  </conditionalFormatting>
  <conditionalFormatting sqref="L28:L39 L43:L44">
    <cfRule type="expression" dxfId="261" priority="4" stopIfTrue="1">
      <formula>$W$20=24</formula>
    </cfRule>
  </conditionalFormatting>
  <conditionalFormatting sqref="L40:L42">
    <cfRule type="expression" dxfId="260" priority="5" stopIfTrue="1">
      <formula>$W$20=23</formula>
    </cfRule>
  </conditionalFormatting>
  <conditionalFormatting sqref="L45:L46">
    <cfRule type="expression" dxfId="259" priority="3" stopIfTrue="1">
      <formula>$W$20=25</formula>
    </cfRule>
  </conditionalFormatting>
  <conditionalFormatting sqref="L47">
    <cfRule type="expression" dxfId="258" priority="2" stopIfTrue="1">
      <formula>$W$20=27</formula>
    </cfRule>
  </conditionalFormatting>
  <conditionalFormatting sqref="L50:L51">
    <cfRule type="expression" dxfId="257" priority="30" stopIfTrue="1">
      <formula>$L$20=24</formula>
    </cfRule>
  </conditionalFormatting>
  <conditionalFormatting sqref="L52:L53">
    <cfRule type="expression" dxfId="256" priority="31" stopIfTrue="1">
      <formula>$L$20=25</formula>
    </cfRule>
  </conditionalFormatting>
  <conditionalFormatting sqref="L54:L55">
    <cfRule type="expression" dxfId="255" priority="32" stopIfTrue="1">
      <formula>$L$20=26</formula>
    </cfRule>
  </conditionalFormatting>
  <conditionalFormatting sqref="L56:L57">
    <cfRule type="expression" dxfId="254" priority="33" stopIfTrue="1">
      <formula>$L$20=27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A60"/>
  <sheetViews>
    <sheetView view="pageBreakPreview" zoomScaleNormal="7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225</v>
      </c>
      <c r="B1" s="24"/>
      <c r="C1" s="24"/>
      <c r="D1" s="24"/>
      <c r="G1" s="26"/>
      <c r="H1" s="26"/>
      <c r="I1" s="27">
        <v>85</v>
      </c>
      <c r="K1" s="23" t="str">
        <f>A1</f>
        <v>第１章基準項目／浦川原区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240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小谷島浄水場浄水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8.6</v>
      </c>
      <c r="E5" s="38"/>
      <c r="F5" s="38"/>
      <c r="G5" s="38">
        <v>22</v>
      </c>
      <c r="H5" s="38"/>
      <c r="I5" s="39"/>
      <c r="J5" s="9"/>
      <c r="K5" s="8" t="s">
        <v>115</v>
      </c>
      <c r="L5" s="40">
        <v>20.399999999999999</v>
      </c>
      <c r="M5" s="38"/>
      <c r="N5" s="38"/>
      <c r="O5" s="38">
        <v>6.8</v>
      </c>
      <c r="P5" s="38"/>
      <c r="Q5" s="41"/>
      <c r="R5" s="40">
        <f>MAX(D5:I5,L5:Q5)</f>
        <v>22</v>
      </c>
      <c r="S5" s="38">
        <f>MIN(D5:I5,L5:Q5)</f>
        <v>6.8</v>
      </c>
      <c r="T5" s="38">
        <f>AVERAGE(D5:I5,L5:Q5)</f>
        <v>14.45</v>
      </c>
      <c r="U5" s="36">
        <f>COUNTA(D5:I5,L5:Q5)</f>
        <v>4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/>
      <c r="F6" s="45"/>
      <c r="G6" s="45">
        <v>0</v>
      </c>
      <c r="H6" s="45"/>
      <c r="I6" s="46"/>
      <c r="J6" s="9"/>
      <c r="K6" s="10">
        <v>1</v>
      </c>
      <c r="L6" s="47">
        <v>0</v>
      </c>
      <c r="M6" s="45"/>
      <c r="N6" s="45"/>
      <c r="O6" s="45">
        <v>0</v>
      </c>
      <c r="P6" s="45"/>
      <c r="Q6" s="48"/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>COUNTA(D6:I6,L6:Q6)</f>
        <v>4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/>
      <c r="F7" s="52"/>
      <c r="G7" s="52" t="s">
        <v>257</v>
      </c>
      <c r="H7" s="52"/>
      <c r="I7" s="53"/>
      <c r="J7" s="12"/>
      <c r="K7" s="11">
        <v>2</v>
      </c>
      <c r="L7" s="54" t="s">
        <v>257</v>
      </c>
      <c r="M7" s="52"/>
      <c r="N7" s="52"/>
      <c r="O7" s="52" t="s">
        <v>257</v>
      </c>
      <c r="P7" s="52"/>
      <c r="Q7" s="55"/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4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479</v>
      </c>
      <c r="E8" s="52"/>
      <c r="F8" s="52"/>
      <c r="G8" s="52" t="s">
        <v>479</v>
      </c>
      <c r="H8" s="52"/>
      <c r="I8" s="53"/>
      <c r="J8" s="13"/>
      <c r="K8" s="11">
        <v>3</v>
      </c>
      <c r="L8" s="54" t="s">
        <v>479</v>
      </c>
      <c r="M8" s="52"/>
      <c r="N8" s="52"/>
      <c r="O8" s="52" t="s">
        <v>479</v>
      </c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4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480</v>
      </c>
      <c r="E9" s="52"/>
      <c r="F9" s="52"/>
      <c r="G9" s="52" t="s">
        <v>480</v>
      </c>
      <c r="H9" s="52"/>
      <c r="I9" s="53"/>
      <c r="J9" s="14"/>
      <c r="K9" s="11">
        <v>4</v>
      </c>
      <c r="L9" s="54" t="s">
        <v>480</v>
      </c>
      <c r="M9" s="52"/>
      <c r="N9" s="52"/>
      <c r="O9" s="52" t="s">
        <v>480</v>
      </c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4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481</v>
      </c>
      <c r="E10" s="58"/>
      <c r="F10" s="58"/>
      <c r="G10" s="58" t="s">
        <v>481</v>
      </c>
      <c r="H10" s="58"/>
      <c r="I10" s="36"/>
      <c r="J10" s="13"/>
      <c r="K10" s="8">
        <v>5</v>
      </c>
      <c r="L10" s="59" t="s">
        <v>481</v>
      </c>
      <c r="M10" s="58"/>
      <c r="N10" s="58"/>
      <c r="O10" s="58" t="s">
        <v>481</v>
      </c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4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481</v>
      </c>
      <c r="E11" s="45"/>
      <c r="F11" s="45"/>
      <c r="G11" s="45" t="s">
        <v>481</v>
      </c>
      <c r="H11" s="45"/>
      <c r="I11" s="46"/>
      <c r="J11" s="13"/>
      <c r="K11" s="10">
        <v>6</v>
      </c>
      <c r="L11" s="47" t="s">
        <v>481</v>
      </c>
      <c r="M11" s="45"/>
      <c r="N11" s="45"/>
      <c r="O11" s="45" t="s">
        <v>481</v>
      </c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4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481</v>
      </c>
      <c r="E12" s="52"/>
      <c r="F12" s="52"/>
      <c r="G12" s="52" t="s">
        <v>481</v>
      </c>
      <c r="H12" s="52"/>
      <c r="I12" s="53"/>
      <c r="J12" s="13"/>
      <c r="K12" s="11">
        <v>7</v>
      </c>
      <c r="L12" s="54" t="s">
        <v>481</v>
      </c>
      <c r="M12" s="52"/>
      <c r="N12" s="52"/>
      <c r="O12" s="52" t="s">
        <v>481</v>
      </c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4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482</v>
      </c>
      <c r="E13" s="52"/>
      <c r="F13" s="52"/>
      <c r="G13" s="52" t="s">
        <v>482</v>
      </c>
      <c r="H13" s="52"/>
      <c r="I13" s="53"/>
      <c r="J13" s="13"/>
      <c r="K13" s="11">
        <v>8</v>
      </c>
      <c r="L13" s="54" t="s">
        <v>482</v>
      </c>
      <c r="M13" s="52"/>
      <c r="N13" s="52"/>
      <c r="O13" s="52" t="s">
        <v>482</v>
      </c>
      <c r="P13" s="52"/>
      <c r="Q13" s="55"/>
      <c r="R13" s="54" t="s">
        <v>296</v>
      </c>
      <c r="S13" s="52" t="s">
        <v>296</v>
      </c>
      <c r="T13" s="52" t="s">
        <v>296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 t="s">
        <v>244</v>
      </c>
      <c r="H14" s="52"/>
      <c r="I14" s="53"/>
      <c r="J14" s="13"/>
      <c r="K14" s="11">
        <v>9</v>
      </c>
      <c r="L14" s="54" t="s">
        <v>244</v>
      </c>
      <c r="M14" s="52"/>
      <c r="N14" s="52"/>
      <c r="O14" s="52" t="s">
        <v>244</v>
      </c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4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3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0.4</v>
      </c>
      <c r="E16" s="45"/>
      <c r="F16" s="45"/>
      <c r="G16" s="45">
        <v>0.2</v>
      </c>
      <c r="H16" s="45"/>
      <c r="I16" s="46"/>
      <c r="J16" s="15"/>
      <c r="K16" s="10">
        <v>11</v>
      </c>
      <c r="L16" s="47">
        <v>0.1</v>
      </c>
      <c r="M16" s="45"/>
      <c r="N16" s="45"/>
      <c r="O16" s="45">
        <v>0.4</v>
      </c>
      <c r="P16" s="45"/>
      <c r="Q16" s="48"/>
      <c r="R16" s="114">
        <f>MAX(D16:I16,L16:Q16)</f>
        <v>0.4</v>
      </c>
      <c r="S16" s="113">
        <f>MIN(D16:I16,L16:Q16)</f>
        <v>0.1</v>
      </c>
      <c r="T16" s="113">
        <f>AVERAGE(D16:I16,L16:Q16)</f>
        <v>0.27500000000000002</v>
      </c>
      <c r="U16" s="46">
        <f t="shared" si="0"/>
        <v>4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483</v>
      </c>
      <c r="E17" s="52"/>
      <c r="F17" s="52"/>
      <c r="G17" s="52" t="s">
        <v>483</v>
      </c>
      <c r="H17" s="52"/>
      <c r="I17" s="53"/>
      <c r="J17" s="16"/>
      <c r="K17" s="11">
        <v>12</v>
      </c>
      <c r="L17" s="54" t="s">
        <v>483</v>
      </c>
      <c r="M17" s="52"/>
      <c r="N17" s="52"/>
      <c r="O17" s="52" t="s">
        <v>483</v>
      </c>
      <c r="P17" s="52"/>
      <c r="Q17" s="55"/>
      <c r="R17" s="47" t="s">
        <v>251</v>
      </c>
      <c r="S17" s="45" t="s">
        <v>251</v>
      </c>
      <c r="T17" s="45" t="s">
        <v>251</v>
      </c>
      <c r="U17" s="53">
        <f t="shared" si="0"/>
        <v>4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484</v>
      </c>
      <c r="E18" s="52"/>
      <c r="F18" s="52"/>
      <c r="G18" s="52" t="s">
        <v>484</v>
      </c>
      <c r="H18" s="52"/>
      <c r="I18" s="53"/>
      <c r="J18" s="15"/>
      <c r="K18" s="11">
        <v>13</v>
      </c>
      <c r="L18" s="54" t="s">
        <v>484</v>
      </c>
      <c r="M18" s="52"/>
      <c r="N18" s="52"/>
      <c r="O18" s="52" t="s">
        <v>484</v>
      </c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4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 t="s">
        <v>246</v>
      </c>
      <c r="H19" s="52"/>
      <c r="I19" s="53"/>
      <c r="J19" s="17"/>
      <c r="K19" s="11">
        <v>14</v>
      </c>
      <c r="L19" s="54" t="s">
        <v>246</v>
      </c>
      <c r="M19" s="52"/>
      <c r="N19" s="52"/>
      <c r="O19" s="52" t="s">
        <v>246</v>
      </c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4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485</v>
      </c>
      <c r="E20" s="58"/>
      <c r="F20" s="58"/>
      <c r="G20" s="58" t="s">
        <v>485</v>
      </c>
      <c r="H20" s="58"/>
      <c r="I20" s="36"/>
      <c r="J20" s="13"/>
      <c r="K20" s="8">
        <v>15</v>
      </c>
      <c r="L20" s="59" t="s">
        <v>485</v>
      </c>
      <c r="M20" s="58"/>
      <c r="N20" s="58"/>
      <c r="O20" s="58" t="s">
        <v>485</v>
      </c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4</v>
      </c>
      <c r="W20" s="27">
        <v>23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486</v>
      </c>
      <c r="E21" s="45"/>
      <c r="F21" s="45"/>
      <c r="G21" s="45" t="s">
        <v>486</v>
      </c>
      <c r="H21" s="45"/>
      <c r="I21" s="46"/>
      <c r="J21" s="13"/>
      <c r="K21" s="10">
        <v>16</v>
      </c>
      <c r="L21" s="47" t="s">
        <v>486</v>
      </c>
      <c r="M21" s="45"/>
      <c r="N21" s="45"/>
      <c r="O21" s="45" t="s">
        <v>486</v>
      </c>
      <c r="P21" s="45"/>
      <c r="Q21" s="48"/>
      <c r="R21" s="47" t="s">
        <v>244</v>
      </c>
      <c r="S21" s="45" t="s">
        <v>244</v>
      </c>
      <c r="T21" s="45" t="s">
        <v>244</v>
      </c>
      <c r="U21" s="46">
        <f t="shared" si="0"/>
        <v>4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482</v>
      </c>
      <c r="E22" s="52"/>
      <c r="F22" s="52"/>
      <c r="G22" s="52" t="s">
        <v>482</v>
      </c>
      <c r="H22" s="52"/>
      <c r="I22" s="53"/>
      <c r="J22" s="13"/>
      <c r="K22" s="11">
        <v>17</v>
      </c>
      <c r="L22" s="54" t="s">
        <v>482</v>
      </c>
      <c r="M22" s="52"/>
      <c r="N22" s="52"/>
      <c r="O22" s="52" t="s">
        <v>482</v>
      </c>
      <c r="P22" s="52"/>
      <c r="Q22" s="55"/>
      <c r="R22" s="54" t="s">
        <v>253</v>
      </c>
      <c r="S22" s="52" t="s">
        <v>253</v>
      </c>
      <c r="T22" s="52" t="s">
        <v>253</v>
      </c>
      <c r="U22" s="53">
        <f t="shared" si="0"/>
        <v>4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481</v>
      </c>
      <c r="E23" s="52"/>
      <c r="F23" s="52"/>
      <c r="G23" s="52" t="s">
        <v>481</v>
      </c>
      <c r="H23" s="52"/>
      <c r="I23" s="53"/>
      <c r="J23" s="13"/>
      <c r="K23" s="11">
        <v>18</v>
      </c>
      <c r="L23" s="54" t="s">
        <v>481</v>
      </c>
      <c r="M23" s="52"/>
      <c r="N23" s="52"/>
      <c r="O23" s="52" t="s">
        <v>481</v>
      </c>
      <c r="P23" s="52"/>
      <c r="Q23" s="55"/>
      <c r="R23" s="54" t="s">
        <v>245</v>
      </c>
      <c r="S23" s="52" t="s">
        <v>245</v>
      </c>
      <c r="T23" s="52" t="s">
        <v>245</v>
      </c>
      <c r="U23" s="53">
        <f t="shared" si="0"/>
        <v>4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481</v>
      </c>
      <c r="E24" s="52"/>
      <c r="F24" s="52"/>
      <c r="G24" s="52" t="s">
        <v>481</v>
      </c>
      <c r="H24" s="52"/>
      <c r="I24" s="53"/>
      <c r="J24" s="13"/>
      <c r="K24" s="11">
        <v>19</v>
      </c>
      <c r="L24" s="54" t="s">
        <v>481</v>
      </c>
      <c r="M24" s="52"/>
      <c r="N24" s="52"/>
      <c r="O24" s="52" t="s">
        <v>481</v>
      </c>
      <c r="P24" s="52"/>
      <c r="Q24" s="55"/>
      <c r="R24" s="54" t="s">
        <v>245</v>
      </c>
      <c r="S24" s="52" t="s">
        <v>245</v>
      </c>
      <c r="T24" s="52" t="s">
        <v>245</v>
      </c>
      <c r="U24" s="53">
        <f t="shared" si="0"/>
        <v>4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481</v>
      </c>
      <c r="E25" s="58"/>
      <c r="F25" s="58"/>
      <c r="G25" s="58" t="s">
        <v>481</v>
      </c>
      <c r="H25" s="58"/>
      <c r="I25" s="36"/>
      <c r="J25" s="13"/>
      <c r="K25" s="8">
        <v>20</v>
      </c>
      <c r="L25" s="59" t="s">
        <v>481</v>
      </c>
      <c r="M25" s="58"/>
      <c r="N25" s="58"/>
      <c r="O25" s="58" t="s">
        <v>481</v>
      </c>
      <c r="P25" s="58"/>
      <c r="Q25" s="60"/>
      <c r="R25" s="59" t="s">
        <v>245</v>
      </c>
      <c r="S25" s="58" t="s">
        <v>245</v>
      </c>
      <c r="T25" s="58" t="s">
        <v>245</v>
      </c>
      <c r="U25" s="36">
        <f t="shared" si="0"/>
        <v>4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89">
        <v>0.09</v>
      </c>
      <c r="H26" s="45"/>
      <c r="I26" s="46"/>
      <c r="J26" s="16"/>
      <c r="K26" s="10">
        <v>21</v>
      </c>
      <c r="L26" s="47">
        <v>0.08</v>
      </c>
      <c r="M26" s="45"/>
      <c r="N26" s="45"/>
      <c r="O26" s="45" t="s">
        <v>258</v>
      </c>
      <c r="P26" s="45"/>
      <c r="Q26" s="48"/>
      <c r="R26" s="210">
        <f>MAX(D26:I26,L26:Q26)</f>
        <v>0.09</v>
      </c>
      <c r="S26" s="196" t="s">
        <v>258</v>
      </c>
      <c r="T26" s="196" t="s">
        <v>258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3"/>
      <c r="K27" s="11">
        <v>22</v>
      </c>
      <c r="L27" s="54" t="s">
        <v>253</v>
      </c>
      <c r="M27" s="52"/>
      <c r="N27" s="52"/>
      <c r="O27" s="52" t="s">
        <v>253</v>
      </c>
      <c r="P27" s="52"/>
      <c r="Q27" s="55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 t="s">
        <v>245</v>
      </c>
      <c r="E28" s="52"/>
      <c r="F28" s="52"/>
      <c r="G28" s="52">
        <v>7.0000000000000001E-3</v>
      </c>
      <c r="H28" s="52"/>
      <c r="I28" s="53"/>
      <c r="J28" s="13"/>
      <c r="K28" s="11">
        <v>23</v>
      </c>
      <c r="L28" s="54">
        <v>8.0000000000000002E-3</v>
      </c>
      <c r="M28" s="52"/>
      <c r="N28" s="52"/>
      <c r="O28" s="52" t="s">
        <v>245</v>
      </c>
      <c r="P28" s="52"/>
      <c r="Q28" s="55"/>
      <c r="R28" s="273">
        <f>MAX(D28:I28,L28:Q28)</f>
        <v>8.0000000000000002E-3</v>
      </c>
      <c r="S28" s="193" t="s">
        <v>245</v>
      </c>
      <c r="T28" s="193">
        <v>3.7499999999999999E-3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109">
        <v>5.0000000000000001E-3</v>
      </c>
      <c r="H29" s="52"/>
      <c r="I29" s="53"/>
      <c r="J29" s="13"/>
      <c r="K29" s="11">
        <v>24</v>
      </c>
      <c r="L29" s="54">
        <v>5.0000000000000001E-3</v>
      </c>
      <c r="M29" s="52"/>
      <c r="N29" s="52"/>
      <c r="O29" s="52" t="s">
        <v>259</v>
      </c>
      <c r="P29" s="52"/>
      <c r="Q29" s="55"/>
      <c r="R29" s="273">
        <f>MAX(D29:I29,L29:Q29)</f>
        <v>5.0000000000000001E-3</v>
      </c>
      <c r="S29" s="185" t="s">
        <v>259</v>
      </c>
      <c r="T29" s="194">
        <f>SUM(D29:I29,L29:Q29)/U29</f>
        <v>2.5000000000000001E-3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 t="s">
        <v>245</v>
      </c>
      <c r="E30" s="58"/>
      <c r="F30" s="58"/>
      <c r="G30" s="58">
        <v>3.0000000000000001E-3</v>
      </c>
      <c r="H30" s="58"/>
      <c r="I30" s="36"/>
      <c r="J30" s="13"/>
      <c r="K30" s="8">
        <v>25</v>
      </c>
      <c r="L30" s="59">
        <v>8.0000000000000002E-3</v>
      </c>
      <c r="M30" s="58"/>
      <c r="N30" s="58"/>
      <c r="O30" s="58">
        <v>2E-3</v>
      </c>
      <c r="P30" s="58"/>
      <c r="Q30" s="60"/>
      <c r="R30" s="219">
        <f>MAX(D30:I30,L30:Q30)</f>
        <v>8.0000000000000002E-3</v>
      </c>
      <c r="S30" s="199" t="s">
        <v>566</v>
      </c>
      <c r="T30" s="195">
        <v>3.2499999999999999E-3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3"/>
      <c r="K31" s="10">
        <v>26</v>
      </c>
      <c r="L31" s="47" t="s">
        <v>245</v>
      </c>
      <c r="M31" s="45"/>
      <c r="N31" s="45"/>
      <c r="O31" s="45" t="s">
        <v>245</v>
      </c>
      <c r="P31" s="45"/>
      <c r="Q31" s="48"/>
      <c r="R31" s="210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 t="s">
        <v>245</v>
      </c>
      <c r="E32" s="52"/>
      <c r="F32" s="52"/>
      <c r="G32" s="52">
        <v>1.6E-2</v>
      </c>
      <c r="H32" s="52"/>
      <c r="I32" s="53"/>
      <c r="J32" s="13"/>
      <c r="K32" s="11">
        <v>27</v>
      </c>
      <c r="L32" s="54">
        <v>2.7E-2</v>
      </c>
      <c r="M32" s="52"/>
      <c r="N32" s="52"/>
      <c r="O32" s="52">
        <v>3.0000000000000001E-3</v>
      </c>
      <c r="P32" s="52"/>
      <c r="Q32" s="55"/>
      <c r="R32" s="273">
        <f>MAX(D32:I32,L32:Q32)</f>
        <v>2.7E-2</v>
      </c>
      <c r="S32" s="193" t="s">
        <v>245</v>
      </c>
      <c r="T32" s="193">
        <v>1.15E-2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>
        <v>4.0000000000000001E-3</v>
      </c>
      <c r="H33" s="52"/>
      <c r="I33" s="53"/>
      <c r="J33" s="16"/>
      <c r="K33" s="11">
        <v>28</v>
      </c>
      <c r="L33" s="54">
        <v>4.0000000000000001E-3</v>
      </c>
      <c r="M33" s="52"/>
      <c r="N33" s="52"/>
      <c r="O33" s="52" t="s">
        <v>259</v>
      </c>
      <c r="P33" s="52"/>
      <c r="Q33" s="55"/>
      <c r="R33" s="273">
        <f>MAX(D33:I33,L33:Q33)</f>
        <v>4.0000000000000001E-3</v>
      </c>
      <c r="S33" s="185" t="s">
        <v>259</v>
      </c>
      <c r="T33" s="194">
        <f>SUM(D33:I33,L33:Q33)/U33</f>
        <v>2E-3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 t="s">
        <v>245</v>
      </c>
      <c r="E34" s="52"/>
      <c r="F34" s="52"/>
      <c r="G34" s="52">
        <v>6.0000000000000001E-3</v>
      </c>
      <c r="H34" s="52"/>
      <c r="I34" s="53"/>
      <c r="J34" s="13"/>
      <c r="K34" s="11">
        <v>29</v>
      </c>
      <c r="L34" s="54">
        <v>1.0999999999999999E-2</v>
      </c>
      <c r="M34" s="52"/>
      <c r="N34" s="52"/>
      <c r="O34" s="52">
        <v>1E-3</v>
      </c>
      <c r="P34" s="52"/>
      <c r="Q34" s="55"/>
      <c r="R34" s="273">
        <f>MAX(D34:I34,L34:Q34)</f>
        <v>1.0999999999999999E-2</v>
      </c>
      <c r="S34" s="193" t="s">
        <v>566</v>
      </c>
      <c r="T34" s="193">
        <v>4.4999999999999997E-3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3"/>
      <c r="K35" s="8">
        <v>30</v>
      </c>
      <c r="L35" s="59" t="s">
        <v>245</v>
      </c>
      <c r="M35" s="58"/>
      <c r="N35" s="58"/>
      <c r="O35" s="58" t="s">
        <v>245</v>
      </c>
      <c r="P35" s="58"/>
      <c r="Q35" s="60"/>
      <c r="R35" s="214" t="s">
        <v>245</v>
      </c>
      <c r="S35" s="199" t="s">
        <v>245</v>
      </c>
      <c r="T35" s="199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3"/>
      <c r="K36" s="10">
        <v>31</v>
      </c>
      <c r="L36" s="47" t="s">
        <v>260</v>
      </c>
      <c r="M36" s="45"/>
      <c r="N36" s="45"/>
      <c r="O36" s="45" t="s">
        <v>260</v>
      </c>
      <c r="P36" s="45"/>
      <c r="Q36" s="48"/>
      <c r="R36" s="47" t="s">
        <v>260</v>
      </c>
      <c r="S36" s="45" t="s">
        <v>260</v>
      </c>
      <c r="T36" s="45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487</v>
      </c>
      <c r="E37" s="52"/>
      <c r="F37" s="52"/>
      <c r="G37" s="52" t="s">
        <v>487</v>
      </c>
      <c r="H37" s="52"/>
      <c r="I37" s="53"/>
      <c r="J37" s="16"/>
      <c r="K37" s="11">
        <v>32</v>
      </c>
      <c r="L37" s="54" t="s">
        <v>487</v>
      </c>
      <c r="M37" s="52"/>
      <c r="N37" s="52"/>
      <c r="O37" s="52" t="s">
        <v>487</v>
      </c>
      <c r="P37" s="52"/>
      <c r="Q37" s="55"/>
      <c r="R37" s="54" t="s">
        <v>254</v>
      </c>
      <c r="S37" s="52" t="s">
        <v>254</v>
      </c>
      <c r="T37" s="52" t="s">
        <v>254</v>
      </c>
      <c r="U37" s="53">
        <f t="shared" si="0"/>
        <v>4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488</v>
      </c>
      <c r="E38" s="52"/>
      <c r="F38" s="52"/>
      <c r="G38" s="52">
        <v>0.03</v>
      </c>
      <c r="H38" s="52"/>
      <c r="I38" s="53"/>
      <c r="J38" s="16"/>
      <c r="K38" s="11">
        <v>33</v>
      </c>
      <c r="L38" s="54">
        <v>0.04</v>
      </c>
      <c r="M38" s="52"/>
      <c r="N38" s="52"/>
      <c r="O38" s="52" t="s">
        <v>488</v>
      </c>
      <c r="P38" s="52"/>
      <c r="Q38" s="55"/>
      <c r="R38" s="54">
        <f>MAX(D38:I38,L38:Q38)</f>
        <v>0.04</v>
      </c>
      <c r="S38" s="52" t="s">
        <v>255</v>
      </c>
      <c r="T38" s="91" t="s">
        <v>255</v>
      </c>
      <c r="U38" s="53">
        <f t="shared" si="0"/>
        <v>4</v>
      </c>
      <c r="W38" s="341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6"/>
      <c r="K39" s="11">
        <v>34</v>
      </c>
      <c r="L39" s="54" t="s">
        <v>261</v>
      </c>
      <c r="M39" s="52"/>
      <c r="N39" s="52"/>
      <c r="O39" s="52" t="s">
        <v>261</v>
      </c>
      <c r="P39" s="52"/>
      <c r="Q39" s="55"/>
      <c r="R39" s="54" t="s">
        <v>261</v>
      </c>
      <c r="S39" s="52" t="s">
        <v>261</v>
      </c>
      <c r="T39" s="52" t="s">
        <v>261</v>
      </c>
      <c r="U39" s="53">
        <f t="shared" si="0"/>
        <v>4</v>
      </c>
      <c r="W39" s="343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487</v>
      </c>
      <c r="E40" s="58"/>
      <c r="F40" s="58"/>
      <c r="G40" s="58" t="s">
        <v>487</v>
      </c>
      <c r="H40" s="58"/>
      <c r="I40" s="36"/>
      <c r="J40" s="16"/>
      <c r="K40" s="8">
        <v>35</v>
      </c>
      <c r="L40" s="59" t="s">
        <v>487</v>
      </c>
      <c r="M40" s="58"/>
      <c r="N40" s="58"/>
      <c r="O40" s="58" t="s">
        <v>487</v>
      </c>
      <c r="P40" s="58"/>
      <c r="Q40" s="60"/>
      <c r="R40" s="59" t="s">
        <v>254</v>
      </c>
      <c r="S40" s="58" t="s">
        <v>254</v>
      </c>
      <c r="T40" s="58" t="s">
        <v>254</v>
      </c>
      <c r="U40" s="36">
        <f>COUNTA(D40:I40,L40:Q40)</f>
        <v>4</v>
      </c>
      <c r="W40" s="337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8</v>
      </c>
      <c r="E41" s="45"/>
      <c r="F41" s="45"/>
      <c r="G41" s="45">
        <v>15</v>
      </c>
      <c r="H41" s="45"/>
      <c r="I41" s="46"/>
      <c r="J41" s="15"/>
      <c r="K41" s="10">
        <v>36</v>
      </c>
      <c r="L41" s="47">
        <v>16</v>
      </c>
      <c r="M41" s="45"/>
      <c r="N41" s="45"/>
      <c r="O41" s="45">
        <v>9</v>
      </c>
      <c r="P41" s="45"/>
      <c r="Q41" s="48"/>
      <c r="R41" s="128">
        <f>MAX(D41:I41,L41:Q41)</f>
        <v>16</v>
      </c>
      <c r="S41" s="129">
        <f>MIN(D41:I41,L41:Q41)</f>
        <v>8</v>
      </c>
      <c r="T41" s="129">
        <f>AVERAGE(D41:I41,L41:Q41)</f>
        <v>12</v>
      </c>
      <c r="U41" s="46">
        <f t="shared" si="0"/>
        <v>4</v>
      </c>
      <c r="W41" s="327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485</v>
      </c>
      <c r="E42" s="52"/>
      <c r="F42" s="52"/>
      <c r="G42" s="52" t="s">
        <v>485</v>
      </c>
      <c r="H42" s="52"/>
      <c r="I42" s="53"/>
      <c r="J42" s="13"/>
      <c r="K42" s="11">
        <v>37</v>
      </c>
      <c r="L42" s="54" t="s">
        <v>485</v>
      </c>
      <c r="M42" s="52"/>
      <c r="N42" s="52"/>
      <c r="O42" s="52" t="s">
        <v>485</v>
      </c>
      <c r="P42" s="52"/>
      <c r="Q42" s="55"/>
      <c r="R42" s="54" t="s">
        <v>250</v>
      </c>
      <c r="S42" s="52" t="s">
        <v>250</v>
      </c>
      <c r="T42" s="52" t="s">
        <v>250</v>
      </c>
      <c r="U42" s="53">
        <f t="shared" si="0"/>
        <v>4</v>
      </c>
      <c r="W42" s="328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13</v>
      </c>
      <c r="E43" s="86"/>
      <c r="F43" s="86"/>
      <c r="G43" s="86">
        <v>16</v>
      </c>
      <c r="H43" s="52"/>
      <c r="I43" s="53"/>
      <c r="J43" s="15"/>
      <c r="K43" s="11">
        <v>38</v>
      </c>
      <c r="L43" s="117">
        <v>18</v>
      </c>
      <c r="M43" s="86"/>
      <c r="N43" s="86"/>
      <c r="O43" s="86">
        <v>14</v>
      </c>
      <c r="P43" s="52"/>
      <c r="Q43" s="55"/>
      <c r="R43" s="126">
        <f>MAX(D43:I43,L43:Q43)</f>
        <v>18</v>
      </c>
      <c r="S43" s="87">
        <f>MIN(D43:I43,L43:Q43)</f>
        <v>13</v>
      </c>
      <c r="T43" s="87">
        <f>AVERAGE(D43:I43,L43:Q43)</f>
        <v>15.25</v>
      </c>
      <c r="U43" s="53">
        <f t="shared" si="0"/>
        <v>4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17</v>
      </c>
      <c r="E44" s="52"/>
      <c r="F44" s="52"/>
      <c r="G44" s="52">
        <v>27</v>
      </c>
      <c r="H44" s="52"/>
      <c r="I44" s="53"/>
      <c r="J44" s="15"/>
      <c r="K44" s="11">
        <v>39</v>
      </c>
      <c r="L44" s="54">
        <v>35</v>
      </c>
      <c r="M44" s="52"/>
      <c r="N44" s="52"/>
      <c r="O44" s="52">
        <v>24</v>
      </c>
      <c r="P44" s="52"/>
      <c r="Q44" s="55"/>
      <c r="R44" s="127">
        <f>MAX(D44:I44,L44:Q44)</f>
        <v>35</v>
      </c>
      <c r="S44" s="108">
        <f>MIN(D44:I44,L44:Q44)</f>
        <v>17</v>
      </c>
      <c r="T44" s="108">
        <f>AVERAGE(D44:I44,L44:Q44)</f>
        <v>25.75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53</v>
      </c>
      <c r="E45" s="58"/>
      <c r="F45" s="58"/>
      <c r="G45" s="58">
        <v>87</v>
      </c>
      <c r="H45" s="58"/>
      <c r="I45" s="36"/>
      <c r="J45" s="9"/>
      <c r="K45" s="8">
        <v>40</v>
      </c>
      <c r="L45" s="59">
        <v>100</v>
      </c>
      <c r="M45" s="58"/>
      <c r="N45" s="58"/>
      <c r="O45" s="58">
        <v>53</v>
      </c>
      <c r="P45" s="58"/>
      <c r="Q45" s="60"/>
      <c r="R45" s="122">
        <f>MAX(D45:I45,L45:Q45)</f>
        <v>100</v>
      </c>
      <c r="S45" s="97">
        <f>MIN(D45:I45,L45:Q45)</f>
        <v>53</v>
      </c>
      <c r="T45" s="97">
        <f>AVERAGE(D45:I45,L45:Q45)</f>
        <v>73.25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488</v>
      </c>
      <c r="E46" s="45"/>
      <c r="F46" s="45"/>
      <c r="G46" s="45" t="s">
        <v>488</v>
      </c>
      <c r="H46" s="45"/>
      <c r="I46" s="46"/>
      <c r="J46" s="16"/>
      <c r="K46" s="10">
        <v>41</v>
      </c>
      <c r="L46" s="47" t="s">
        <v>488</v>
      </c>
      <c r="M46" s="45"/>
      <c r="N46" s="45"/>
      <c r="O46" s="45" t="s">
        <v>488</v>
      </c>
      <c r="P46" s="45"/>
      <c r="Q46" s="48"/>
      <c r="R46" s="47" t="s">
        <v>255</v>
      </c>
      <c r="S46" s="45" t="s">
        <v>255</v>
      </c>
      <c r="T46" s="45" t="s">
        <v>255</v>
      </c>
      <c r="U46" s="46">
        <f t="shared" si="0"/>
        <v>4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"/>
      <c r="K47" s="11">
        <v>42</v>
      </c>
      <c r="L47" s="54" t="s">
        <v>247</v>
      </c>
      <c r="M47" s="52"/>
      <c r="N47" s="52"/>
      <c r="O47" s="52" t="s">
        <v>247</v>
      </c>
      <c r="P47" s="52"/>
      <c r="Q47" s="55"/>
      <c r="R47" s="54" t="s">
        <v>247</v>
      </c>
      <c r="S47" s="52" t="s">
        <v>247</v>
      </c>
      <c r="T47" s="52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"/>
      <c r="K48" s="11">
        <v>43</v>
      </c>
      <c r="L48" s="54" t="s">
        <v>247</v>
      </c>
      <c r="M48" s="52"/>
      <c r="N48" s="52"/>
      <c r="O48" s="52" t="s">
        <v>247</v>
      </c>
      <c r="P48" s="52"/>
      <c r="Q48" s="55"/>
      <c r="R48" s="54" t="s">
        <v>247</v>
      </c>
      <c r="S48" s="52" t="s">
        <v>247</v>
      </c>
      <c r="T48" s="52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482</v>
      </c>
      <c r="E49" s="52"/>
      <c r="F49" s="52"/>
      <c r="G49" s="52" t="s">
        <v>482</v>
      </c>
      <c r="H49" s="52"/>
      <c r="I49" s="53"/>
      <c r="J49" s="13"/>
      <c r="K49" s="11">
        <v>44</v>
      </c>
      <c r="L49" s="54" t="s">
        <v>482</v>
      </c>
      <c r="M49" s="52"/>
      <c r="N49" s="52"/>
      <c r="O49" s="52" t="s">
        <v>482</v>
      </c>
      <c r="P49" s="52"/>
      <c r="Q49" s="55"/>
      <c r="R49" s="54" t="s">
        <v>253</v>
      </c>
      <c r="S49" s="52" t="s">
        <v>253</v>
      </c>
      <c r="T49" s="52" t="s">
        <v>253</v>
      </c>
      <c r="U49" s="53">
        <f t="shared" si="0"/>
        <v>4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489</v>
      </c>
      <c r="E50" s="58"/>
      <c r="F50" s="58"/>
      <c r="G50" s="58" t="s">
        <v>489</v>
      </c>
      <c r="H50" s="58"/>
      <c r="I50" s="36"/>
      <c r="J50" s="17"/>
      <c r="K50" s="8">
        <v>45</v>
      </c>
      <c r="L50" s="59" t="s">
        <v>489</v>
      </c>
      <c r="M50" s="58"/>
      <c r="N50" s="58"/>
      <c r="O50" s="58" t="s">
        <v>489</v>
      </c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4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0.2</v>
      </c>
      <c r="E51" s="45"/>
      <c r="F51" s="45"/>
      <c r="G51" s="45">
        <v>0.8</v>
      </c>
      <c r="H51" s="45"/>
      <c r="I51" s="46"/>
      <c r="J51" s="15"/>
      <c r="K51" s="10">
        <v>46</v>
      </c>
      <c r="L51" s="47">
        <v>0.8</v>
      </c>
      <c r="M51" s="45"/>
      <c r="N51" s="45"/>
      <c r="O51" s="45">
        <v>0.2</v>
      </c>
      <c r="P51" s="45"/>
      <c r="Q51" s="48"/>
      <c r="R51" s="114">
        <f>MAX(D51:I51,L51:Q51)</f>
        <v>0.8</v>
      </c>
      <c r="S51" s="113">
        <f>MIN(D51:I51,L51:Q51)</f>
        <v>0.2</v>
      </c>
      <c r="T51" s="113">
        <f>AVERAGE(D51:I51,L51:Q51)</f>
        <v>0.5</v>
      </c>
      <c r="U51" s="46">
        <f t="shared" si="0"/>
        <v>4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143">
        <v>6.9</v>
      </c>
      <c r="E52" s="52"/>
      <c r="F52" s="52"/>
      <c r="G52" s="52">
        <v>7.4</v>
      </c>
      <c r="H52" s="52"/>
      <c r="I52" s="53"/>
      <c r="J52" s="15"/>
      <c r="K52" s="11">
        <v>47</v>
      </c>
      <c r="L52" s="117">
        <v>7.4</v>
      </c>
      <c r="M52" s="52"/>
      <c r="N52" s="52"/>
      <c r="O52" s="86">
        <v>7</v>
      </c>
      <c r="P52" s="52"/>
      <c r="Q52" s="55"/>
      <c r="R52" s="126">
        <f>MAX(D52:I52,L52:Q52)</f>
        <v>7.4</v>
      </c>
      <c r="S52" s="87">
        <f>MIN(D52:I52,L52:Q52)</f>
        <v>6.9</v>
      </c>
      <c r="T52" s="87">
        <f>AVERAGE(D52:I52,L52:Q52)</f>
        <v>7.1750000000000007</v>
      </c>
      <c r="U52" s="53">
        <f t="shared" si="0"/>
        <v>4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/>
      <c r="F53" s="52"/>
      <c r="G53" s="52" t="s">
        <v>576</v>
      </c>
      <c r="H53" s="52"/>
      <c r="I53" s="53"/>
      <c r="J53" s="12"/>
      <c r="K53" s="105">
        <v>48</v>
      </c>
      <c r="L53" s="54" t="s">
        <v>576</v>
      </c>
      <c r="M53" s="52"/>
      <c r="N53" s="52"/>
      <c r="O53" s="52" t="s">
        <v>576</v>
      </c>
      <c r="P53" s="52"/>
      <c r="Q53" s="55"/>
      <c r="R53" s="54" t="s">
        <v>576</v>
      </c>
      <c r="S53" s="52" t="s">
        <v>576</v>
      </c>
      <c r="T53" s="52" t="s">
        <v>576</v>
      </c>
      <c r="U53" s="53">
        <f t="shared" si="0"/>
        <v>4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576</v>
      </c>
      <c r="E54" s="52"/>
      <c r="F54" s="52"/>
      <c r="G54" s="52" t="s">
        <v>576</v>
      </c>
      <c r="H54" s="52"/>
      <c r="I54" s="53"/>
      <c r="J54" s="12"/>
      <c r="K54" s="105">
        <v>49</v>
      </c>
      <c r="L54" s="54" t="s">
        <v>576</v>
      </c>
      <c r="M54" s="52"/>
      <c r="N54" s="52"/>
      <c r="O54" s="52" t="s">
        <v>576</v>
      </c>
      <c r="P54" s="52"/>
      <c r="Q54" s="55"/>
      <c r="R54" s="54" t="s">
        <v>576</v>
      </c>
      <c r="S54" s="52" t="s">
        <v>576</v>
      </c>
      <c r="T54" s="52" t="s">
        <v>576</v>
      </c>
      <c r="U54" s="53">
        <f t="shared" si="0"/>
        <v>4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/>
      <c r="F55" s="58"/>
      <c r="G55" s="58" t="s">
        <v>262</v>
      </c>
      <c r="H55" s="58"/>
      <c r="I55" s="36"/>
      <c r="J55" s="9"/>
      <c r="K55" s="8">
        <v>50</v>
      </c>
      <c r="L55" s="59" t="s">
        <v>262</v>
      </c>
      <c r="M55" s="58"/>
      <c r="N55" s="58"/>
      <c r="O55" s="58" t="s">
        <v>262</v>
      </c>
      <c r="P55" s="58"/>
      <c r="Q55" s="60"/>
      <c r="R55" s="59" t="s">
        <v>262</v>
      </c>
      <c r="S55" s="58" t="s">
        <v>262</v>
      </c>
      <c r="T55" s="58" t="s">
        <v>262</v>
      </c>
      <c r="U55" s="36">
        <f t="shared" si="0"/>
        <v>4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/>
      <c r="F56" s="69"/>
      <c r="G56" s="69" t="s">
        <v>252</v>
      </c>
      <c r="H56" s="69"/>
      <c r="I56" s="70"/>
      <c r="J56" s="15"/>
      <c r="K56" s="8">
        <v>51</v>
      </c>
      <c r="L56" s="59" t="s">
        <v>252</v>
      </c>
      <c r="M56" s="58"/>
      <c r="N56" s="58"/>
      <c r="O56" s="58" t="s">
        <v>252</v>
      </c>
      <c r="P56" s="58"/>
      <c r="Q56" s="60"/>
      <c r="R56" s="59" t="s">
        <v>252</v>
      </c>
      <c r="S56" s="58" t="s">
        <v>252</v>
      </c>
      <c r="T56" s="92" t="s">
        <v>252</v>
      </c>
      <c r="U56" s="36">
        <f t="shared" si="0"/>
        <v>4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43:W44"/>
    <mergeCell ref="W45:W46"/>
    <mergeCell ref="W47:W48"/>
    <mergeCell ref="A60:I60"/>
    <mergeCell ref="K60:U60"/>
    <mergeCell ref="W40:W42"/>
    <mergeCell ref="W38:W39"/>
    <mergeCell ref="W1:W3"/>
    <mergeCell ref="A2:I2"/>
    <mergeCell ref="K2:U2"/>
    <mergeCell ref="W4:W10"/>
    <mergeCell ref="W11:W13"/>
    <mergeCell ref="W30:W31"/>
    <mergeCell ref="W32:W33"/>
    <mergeCell ref="W34:W35"/>
    <mergeCell ref="W36:W37"/>
    <mergeCell ref="W14:W16"/>
    <mergeCell ref="W17:W19"/>
    <mergeCell ref="W21:W23"/>
    <mergeCell ref="W24:W27"/>
    <mergeCell ref="W28:W29"/>
  </mergeCells>
  <phoneticPr fontId="22"/>
  <conditionalFormatting sqref="W11">
    <cfRule type="expression" dxfId="253" priority="18" stopIfTrue="1">
      <formula>J9=1</formula>
    </cfRule>
  </conditionalFormatting>
  <conditionalFormatting sqref="W28:W39 W49:W50">
    <cfRule type="expression" dxfId="252" priority="20" stopIfTrue="1">
      <formula>$W$20=24</formula>
    </cfRule>
  </conditionalFormatting>
  <conditionalFormatting sqref="W40:W42">
    <cfRule type="expression" dxfId="251" priority="5" stopIfTrue="1">
      <formula>$W$20=23</formula>
    </cfRule>
  </conditionalFormatting>
  <conditionalFormatting sqref="W43:W44">
    <cfRule type="expression" dxfId="250" priority="4" stopIfTrue="1">
      <formula>$W$20=24</formula>
    </cfRule>
  </conditionalFormatting>
  <conditionalFormatting sqref="W45:W46">
    <cfRule type="expression" dxfId="249" priority="3" stopIfTrue="1">
      <formula>$W$20=25</formula>
    </cfRule>
  </conditionalFormatting>
  <conditionalFormatting sqref="W47">
    <cfRule type="expression" dxfId="248" priority="2" stopIfTrue="1">
      <formula>$W$20=27</formula>
    </cfRule>
  </conditionalFormatting>
  <conditionalFormatting sqref="W51:W52">
    <cfRule type="expression" dxfId="247" priority="21" stopIfTrue="1">
      <formula>$W$20=25</formula>
    </cfRule>
  </conditionalFormatting>
  <conditionalFormatting sqref="W53:W54">
    <cfRule type="expression" dxfId="246" priority="22" stopIfTrue="1">
      <formula>$W$20=26</formula>
    </cfRule>
  </conditionalFormatting>
  <conditionalFormatting sqref="W55">
    <cfRule type="expression" dxfId="245" priority="23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colBreaks count="1" manualBreakCount="1">
    <brk id="9" max="1048575" man="1"/>
  </col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2">
    <tabColor theme="9" tint="0.79998168889431442"/>
  </sheetPr>
  <dimension ref="A1:AA60"/>
  <sheetViews>
    <sheetView view="pageBreakPreview" zoomScaleNormal="12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225</v>
      </c>
      <c r="B1" s="24"/>
      <c r="C1" s="24"/>
      <c r="D1" s="24"/>
      <c r="G1" s="26"/>
      <c r="H1" s="26"/>
      <c r="I1" s="27">
        <v>82</v>
      </c>
      <c r="K1" s="23" t="str">
        <f>A1</f>
        <v>第１章基準項目／浦川原区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208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真光寺地区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8.8000000000000007</v>
      </c>
      <c r="E5" s="38">
        <v>16.3</v>
      </c>
      <c r="F5" s="38">
        <v>17.100000000000001</v>
      </c>
      <c r="G5" s="38">
        <v>22.6</v>
      </c>
      <c r="H5" s="38">
        <v>24.5</v>
      </c>
      <c r="I5" s="39">
        <v>25.1</v>
      </c>
      <c r="J5" s="9"/>
      <c r="K5" s="8" t="s">
        <v>115</v>
      </c>
      <c r="L5" s="40">
        <v>23.1</v>
      </c>
      <c r="M5" s="38">
        <v>16.3</v>
      </c>
      <c r="N5" s="38">
        <v>12.1</v>
      </c>
      <c r="O5" s="38">
        <v>4.5999999999999996</v>
      </c>
      <c r="P5" s="38">
        <v>3.9</v>
      </c>
      <c r="Q5" s="41">
        <v>3.6</v>
      </c>
      <c r="R5" s="40">
        <f>MAX(D5:I5,L5:Q5)</f>
        <v>25.1</v>
      </c>
      <c r="S5" s="38">
        <f>MIN(D5:I5,L5:Q5)</f>
        <v>3.6</v>
      </c>
      <c r="T5" s="38">
        <f>SUM(D5:I5,L5:Q5)/U5</f>
        <v>14.833333333333334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9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128">
        <f>MAX(D6:I6,L6:Q6)</f>
        <v>0</v>
      </c>
      <c r="S6" s="129">
        <f>MIN(D6:I6,L6:Q6)</f>
        <v>0</v>
      </c>
      <c r="T6" s="129">
        <f>SUM(D6:I6,L6:Q6)/U6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2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47" t="s">
        <v>257</v>
      </c>
      <c r="S7" s="45" t="s">
        <v>257</v>
      </c>
      <c r="T7" s="45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479</v>
      </c>
      <c r="E8" s="52"/>
      <c r="F8" s="52"/>
      <c r="G8" s="52"/>
      <c r="H8" s="52"/>
      <c r="I8" s="53"/>
      <c r="J8" s="13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480</v>
      </c>
      <c r="E9" s="52"/>
      <c r="F9" s="52"/>
      <c r="G9" s="52"/>
      <c r="H9" s="52"/>
      <c r="I9" s="53"/>
      <c r="J9" s="14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481</v>
      </c>
      <c r="E10" s="58"/>
      <c r="F10" s="58"/>
      <c r="G10" s="58"/>
      <c r="H10" s="58"/>
      <c r="I10" s="36"/>
      <c r="J10" s="13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481</v>
      </c>
      <c r="E11" s="45"/>
      <c r="F11" s="45"/>
      <c r="G11" s="45"/>
      <c r="H11" s="45"/>
      <c r="I11" s="46"/>
      <c r="J11" s="13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481</v>
      </c>
      <c r="E12" s="52"/>
      <c r="F12" s="52"/>
      <c r="G12" s="52"/>
      <c r="H12" s="52"/>
      <c r="I12" s="53"/>
      <c r="J12" s="13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482</v>
      </c>
      <c r="E13" s="52"/>
      <c r="F13" s="52"/>
      <c r="G13" s="52" t="s">
        <v>482</v>
      </c>
      <c r="H13" s="52"/>
      <c r="I13" s="53"/>
      <c r="J13" s="13"/>
      <c r="K13" s="11">
        <v>8</v>
      </c>
      <c r="L13" s="54" t="s">
        <v>482</v>
      </c>
      <c r="M13" s="52"/>
      <c r="N13" s="52"/>
      <c r="O13" s="52" t="s">
        <v>482</v>
      </c>
      <c r="P13" s="52"/>
      <c r="Q13" s="55"/>
      <c r="R13" s="54" t="s">
        <v>297</v>
      </c>
      <c r="S13" s="52" t="s">
        <v>297</v>
      </c>
      <c r="T13" s="52" t="s">
        <v>297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3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3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0.3</v>
      </c>
      <c r="E16" s="45"/>
      <c r="F16" s="45"/>
      <c r="G16" s="45"/>
      <c r="H16" s="45"/>
      <c r="I16" s="46"/>
      <c r="J16" s="15"/>
      <c r="K16" s="10">
        <v>11</v>
      </c>
      <c r="L16" s="47"/>
      <c r="M16" s="45"/>
      <c r="N16" s="45"/>
      <c r="O16" s="45"/>
      <c r="P16" s="45"/>
      <c r="Q16" s="48"/>
      <c r="R16" s="114">
        <f>MAX(D16:I16,L16:Q16)</f>
        <v>0.3</v>
      </c>
      <c r="S16" s="113">
        <f>MIN(D16:I16,L16:Q16)</f>
        <v>0.3</v>
      </c>
      <c r="T16" s="113">
        <f>SUM(D16:I16,L16:Q16)/U16</f>
        <v>0.3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483</v>
      </c>
      <c r="E17" s="52"/>
      <c r="F17" s="52"/>
      <c r="G17" s="52"/>
      <c r="H17" s="52"/>
      <c r="I17" s="53"/>
      <c r="J17" s="16"/>
      <c r="K17" s="11">
        <v>12</v>
      </c>
      <c r="L17" s="54"/>
      <c r="M17" s="52"/>
      <c r="N17" s="52"/>
      <c r="O17" s="52"/>
      <c r="P17" s="52"/>
      <c r="Q17" s="55"/>
      <c r="R17" s="54" t="s">
        <v>251</v>
      </c>
      <c r="S17" s="52" t="s">
        <v>251</v>
      </c>
      <c r="T17" s="52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484</v>
      </c>
      <c r="E18" s="52"/>
      <c r="F18" s="52"/>
      <c r="G18" s="52"/>
      <c r="H18" s="52"/>
      <c r="I18" s="53"/>
      <c r="J18" s="15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185"/>
      <c r="F19" s="185"/>
      <c r="G19" s="185"/>
      <c r="H19" s="185"/>
      <c r="I19" s="206"/>
      <c r="J19" s="299"/>
      <c r="K19" s="243">
        <v>14</v>
      </c>
      <c r="L19" s="212"/>
      <c r="M19" s="185"/>
      <c r="N19" s="185"/>
      <c r="O19" s="185"/>
      <c r="P19" s="185"/>
      <c r="Q19" s="211"/>
      <c r="R19" s="212" t="s">
        <v>246</v>
      </c>
      <c r="S19" s="185" t="s">
        <v>246</v>
      </c>
      <c r="T19" s="185" t="s">
        <v>246</v>
      </c>
      <c r="U19" s="206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485</v>
      </c>
      <c r="E20" s="199"/>
      <c r="F20" s="199"/>
      <c r="G20" s="199"/>
      <c r="H20" s="199"/>
      <c r="I20" s="204"/>
      <c r="J20" s="300"/>
      <c r="K20" s="246">
        <v>15</v>
      </c>
      <c r="L20" s="214"/>
      <c r="M20" s="199"/>
      <c r="N20" s="199"/>
      <c r="O20" s="199"/>
      <c r="P20" s="199"/>
      <c r="Q20" s="213"/>
      <c r="R20" s="214" t="s">
        <v>250</v>
      </c>
      <c r="S20" s="199" t="s">
        <v>250</v>
      </c>
      <c r="T20" s="199" t="s">
        <v>250</v>
      </c>
      <c r="U20" s="204">
        <f t="shared" si="0"/>
        <v>1</v>
      </c>
      <c r="W20" s="27">
        <v>23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486</v>
      </c>
      <c r="E21" s="196"/>
      <c r="F21" s="196"/>
      <c r="G21" s="196"/>
      <c r="H21" s="196"/>
      <c r="I21" s="205"/>
      <c r="J21" s="300"/>
      <c r="K21" s="248">
        <v>16</v>
      </c>
      <c r="L21" s="210"/>
      <c r="M21" s="196"/>
      <c r="N21" s="196"/>
      <c r="O21" s="196"/>
      <c r="P21" s="196"/>
      <c r="Q21" s="209"/>
      <c r="R21" s="210" t="s">
        <v>244</v>
      </c>
      <c r="S21" s="196" t="s">
        <v>244</v>
      </c>
      <c r="T21" s="196" t="s">
        <v>244</v>
      </c>
      <c r="U21" s="205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482</v>
      </c>
      <c r="E22" s="185"/>
      <c r="F22" s="185"/>
      <c r="G22" s="185"/>
      <c r="H22" s="185"/>
      <c r="I22" s="206"/>
      <c r="J22" s="300"/>
      <c r="K22" s="243">
        <v>17</v>
      </c>
      <c r="L22" s="212"/>
      <c r="M22" s="185"/>
      <c r="N22" s="185"/>
      <c r="O22" s="185"/>
      <c r="P22" s="185"/>
      <c r="Q22" s="211"/>
      <c r="R22" s="212" t="s">
        <v>253</v>
      </c>
      <c r="S22" s="185" t="s">
        <v>253</v>
      </c>
      <c r="T22" s="185" t="s">
        <v>253</v>
      </c>
      <c r="U22" s="206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481</v>
      </c>
      <c r="E23" s="185"/>
      <c r="F23" s="185"/>
      <c r="G23" s="185"/>
      <c r="H23" s="185"/>
      <c r="I23" s="206"/>
      <c r="J23" s="300"/>
      <c r="K23" s="243">
        <v>18</v>
      </c>
      <c r="L23" s="212"/>
      <c r="M23" s="185"/>
      <c r="N23" s="185"/>
      <c r="O23" s="185"/>
      <c r="P23" s="185"/>
      <c r="Q23" s="211"/>
      <c r="R23" s="212" t="s">
        <v>245</v>
      </c>
      <c r="S23" s="185" t="s">
        <v>245</v>
      </c>
      <c r="T23" s="185" t="s">
        <v>245</v>
      </c>
      <c r="U23" s="206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481</v>
      </c>
      <c r="E24" s="185"/>
      <c r="F24" s="185"/>
      <c r="G24" s="185"/>
      <c r="H24" s="185"/>
      <c r="I24" s="206"/>
      <c r="J24" s="300"/>
      <c r="K24" s="243">
        <v>19</v>
      </c>
      <c r="L24" s="212"/>
      <c r="M24" s="185"/>
      <c r="N24" s="185"/>
      <c r="O24" s="185"/>
      <c r="P24" s="185"/>
      <c r="Q24" s="211"/>
      <c r="R24" s="212" t="s">
        <v>245</v>
      </c>
      <c r="S24" s="185" t="s">
        <v>245</v>
      </c>
      <c r="T24" s="185" t="s">
        <v>245</v>
      </c>
      <c r="U24" s="206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481</v>
      </c>
      <c r="E25" s="199"/>
      <c r="F25" s="199"/>
      <c r="G25" s="199"/>
      <c r="H25" s="199"/>
      <c r="I25" s="204"/>
      <c r="J25" s="300"/>
      <c r="K25" s="246">
        <v>20</v>
      </c>
      <c r="L25" s="214"/>
      <c r="M25" s="199"/>
      <c r="N25" s="199"/>
      <c r="O25" s="199"/>
      <c r="P25" s="199"/>
      <c r="Q25" s="213"/>
      <c r="R25" s="214" t="s">
        <v>245</v>
      </c>
      <c r="S25" s="199" t="s">
        <v>245</v>
      </c>
      <c r="T25" s="199" t="s">
        <v>245</v>
      </c>
      <c r="U25" s="204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196"/>
      <c r="F26" s="196"/>
      <c r="G26" s="192">
        <v>0.1</v>
      </c>
      <c r="H26" s="196"/>
      <c r="I26" s="205"/>
      <c r="J26" s="255"/>
      <c r="K26" s="248">
        <v>21</v>
      </c>
      <c r="L26" s="264">
        <v>0.17</v>
      </c>
      <c r="M26" s="196"/>
      <c r="N26" s="196"/>
      <c r="O26" s="196">
        <v>0.06</v>
      </c>
      <c r="P26" s="196"/>
      <c r="Q26" s="209"/>
      <c r="R26" s="288">
        <f>MAX(D26:I26,L26:Q26)</f>
        <v>0.17</v>
      </c>
      <c r="S26" s="196" t="s">
        <v>258</v>
      </c>
      <c r="T26" s="282">
        <v>8.2500000000000004E-2</v>
      </c>
      <c r="U26" s="205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185"/>
      <c r="F27" s="185"/>
      <c r="G27" s="185" t="s">
        <v>253</v>
      </c>
      <c r="H27" s="185"/>
      <c r="I27" s="206"/>
      <c r="J27" s="300"/>
      <c r="K27" s="243">
        <v>22</v>
      </c>
      <c r="L27" s="212" t="s">
        <v>253</v>
      </c>
      <c r="M27" s="185"/>
      <c r="N27" s="185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206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4.0000000000000001E-3</v>
      </c>
      <c r="E28" s="185"/>
      <c r="F28" s="185"/>
      <c r="G28" s="185">
        <v>2.5000000000000001E-2</v>
      </c>
      <c r="H28" s="185"/>
      <c r="I28" s="206"/>
      <c r="J28" s="300"/>
      <c r="K28" s="243">
        <v>23</v>
      </c>
      <c r="L28" s="217">
        <v>0.02</v>
      </c>
      <c r="M28" s="185"/>
      <c r="N28" s="185"/>
      <c r="O28" s="185">
        <v>2E-3</v>
      </c>
      <c r="P28" s="185"/>
      <c r="Q28" s="211"/>
      <c r="R28" s="273">
        <f>MAX(D28:I28,L28:Q28)</f>
        <v>2.5000000000000001E-2</v>
      </c>
      <c r="S28" s="193">
        <f>MIN(D28:I28,L28:Q28)</f>
        <v>2E-3</v>
      </c>
      <c r="T28" s="193">
        <f>SUM(D28:I28,L28:Q28)/U28</f>
        <v>1.2750000000000001E-2</v>
      </c>
      <c r="U28" s="206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>
        <v>4.0000000000000001E-3</v>
      </c>
      <c r="E29" s="185"/>
      <c r="F29" s="185"/>
      <c r="G29" s="185" t="s">
        <v>259</v>
      </c>
      <c r="H29" s="185"/>
      <c r="I29" s="206"/>
      <c r="J29" s="300"/>
      <c r="K29" s="243">
        <v>24</v>
      </c>
      <c r="L29" s="212" t="s">
        <v>259</v>
      </c>
      <c r="M29" s="185"/>
      <c r="N29" s="185"/>
      <c r="O29" s="185" t="s">
        <v>259</v>
      </c>
      <c r="P29" s="185"/>
      <c r="Q29" s="211"/>
      <c r="R29" s="273">
        <f>MAX(D29:I29,L29:Q29)</f>
        <v>4.0000000000000001E-3</v>
      </c>
      <c r="S29" s="185" t="s">
        <v>259</v>
      </c>
      <c r="T29" s="193" t="s">
        <v>259</v>
      </c>
      <c r="U29" s="206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3.0000000000000001E-3</v>
      </c>
      <c r="E30" s="199"/>
      <c r="F30" s="199"/>
      <c r="G30" s="199">
        <v>6.0000000000000001E-3</v>
      </c>
      <c r="H30" s="199"/>
      <c r="I30" s="204"/>
      <c r="J30" s="300"/>
      <c r="K30" s="246">
        <v>25</v>
      </c>
      <c r="L30" s="214">
        <v>8.9999999999999993E-3</v>
      </c>
      <c r="M30" s="199"/>
      <c r="N30" s="199"/>
      <c r="O30" s="199">
        <v>3.0000000000000001E-3</v>
      </c>
      <c r="P30" s="199"/>
      <c r="Q30" s="213"/>
      <c r="R30" s="219">
        <f>MAX(D30:I30,L30:Q30)</f>
        <v>8.9999999999999993E-3</v>
      </c>
      <c r="S30" s="195">
        <f>MIN(D30:I30,L30:Q30)</f>
        <v>3.0000000000000001E-3</v>
      </c>
      <c r="T30" s="195">
        <f>AVERAGE(D30:I30,L30:Q30)</f>
        <v>5.2500000000000003E-3</v>
      </c>
      <c r="U30" s="204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196"/>
      <c r="F31" s="196"/>
      <c r="G31" s="196" t="s">
        <v>245</v>
      </c>
      <c r="H31" s="196"/>
      <c r="I31" s="205"/>
      <c r="J31" s="300"/>
      <c r="K31" s="248">
        <v>26</v>
      </c>
      <c r="L31" s="210" t="s">
        <v>245</v>
      </c>
      <c r="M31" s="196"/>
      <c r="N31" s="196"/>
      <c r="O31" s="196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205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1.0999999999999999E-2</v>
      </c>
      <c r="E32" s="185"/>
      <c r="F32" s="185"/>
      <c r="G32" s="185">
        <v>4.3999999999999997E-2</v>
      </c>
      <c r="H32" s="185"/>
      <c r="I32" s="206"/>
      <c r="J32" s="300"/>
      <c r="K32" s="243">
        <v>27</v>
      </c>
      <c r="L32" s="212">
        <v>4.3999999999999997E-2</v>
      </c>
      <c r="M32" s="185"/>
      <c r="N32" s="185"/>
      <c r="O32" s="194">
        <v>8.0000000000000002E-3</v>
      </c>
      <c r="P32" s="185"/>
      <c r="Q32" s="211"/>
      <c r="R32" s="217">
        <f t="shared" ref="R32:R34" si="1">MAX(D32:I32,L32:Q32)</f>
        <v>4.3999999999999997E-2</v>
      </c>
      <c r="S32" s="194">
        <f t="shared" ref="S32:S34" si="2">MIN(D32:I32,L32:Q32)</f>
        <v>8.0000000000000002E-3</v>
      </c>
      <c r="T32" s="194">
        <f t="shared" ref="T32:T34" si="3">AVERAGE(D32:I32,L32:Q32)</f>
        <v>2.6749999999999996E-2</v>
      </c>
      <c r="U32" s="206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>
        <v>3.0000000000000001E-3</v>
      </c>
      <c r="E33" s="185"/>
      <c r="F33" s="185"/>
      <c r="G33" s="185">
        <v>1.2E-2</v>
      </c>
      <c r="H33" s="185"/>
      <c r="I33" s="206"/>
      <c r="J33" s="255"/>
      <c r="K33" s="243">
        <v>28</v>
      </c>
      <c r="L33" s="212">
        <v>8.9999999999999993E-3</v>
      </c>
      <c r="M33" s="185"/>
      <c r="N33" s="185"/>
      <c r="O33" s="185" t="s">
        <v>259</v>
      </c>
      <c r="P33" s="185"/>
      <c r="Q33" s="211"/>
      <c r="R33" s="301">
        <f t="shared" si="1"/>
        <v>1.2E-2</v>
      </c>
      <c r="S33" s="185" t="s">
        <v>259</v>
      </c>
      <c r="T33" s="193">
        <v>6.0000000000000001E-3</v>
      </c>
      <c r="U33" s="206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4.0000000000000001E-3</v>
      </c>
      <c r="E34" s="185"/>
      <c r="F34" s="185"/>
      <c r="G34" s="185">
        <v>1.2999999999999999E-2</v>
      </c>
      <c r="H34" s="185"/>
      <c r="I34" s="206"/>
      <c r="J34" s="300"/>
      <c r="K34" s="243">
        <v>29</v>
      </c>
      <c r="L34" s="212">
        <v>1.4999999999999999E-2</v>
      </c>
      <c r="M34" s="185"/>
      <c r="N34" s="185"/>
      <c r="O34" s="185">
        <v>3.0000000000000001E-3</v>
      </c>
      <c r="P34" s="185"/>
      <c r="Q34" s="211"/>
      <c r="R34" s="217">
        <f t="shared" si="1"/>
        <v>1.4999999999999999E-2</v>
      </c>
      <c r="S34" s="194">
        <f t="shared" si="2"/>
        <v>3.0000000000000001E-3</v>
      </c>
      <c r="T34" s="194">
        <f t="shared" si="3"/>
        <v>8.7500000000000008E-3</v>
      </c>
      <c r="U34" s="206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199"/>
      <c r="F35" s="199"/>
      <c r="G35" s="199" t="s">
        <v>245</v>
      </c>
      <c r="H35" s="199"/>
      <c r="I35" s="204"/>
      <c r="J35" s="300"/>
      <c r="K35" s="246">
        <v>30</v>
      </c>
      <c r="L35" s="214" t="s">
        <v>245</v>
      </c>
      <c r="M35" s="199"/>
      <c r="N35" s="199"/>
      <c r="O35" s="199" t="s">
        <v>245</v>
      </c>
      <c r="P35" s="199"/>
      <c r="Q35" s="213"/>
      <c r="R35" s="214" t="s">
        <v>245</v>
      </c>
      <c r="S35" s="199" t="s">
        <v>245</v>
      </c>
      <c r="T35" s="199" t="s">
        <v>245</v>
      </c>
      <c r="U35" s="204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196"/>
      <c r="F36" s="196"/>
      <c r="G36" s="196" t="s">
        <v>260</v>
      </c>
      <c r="H36" s="196"/>
      <c r="I36" s="205"/>
      <c r="J36" s="300"/>
      <c r="K36" s="248">
        <v>31</v>
      </c>
      <c r="L36" s="210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205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487</v>
      </c>
      <c r="E37" s="185"/>
      <c r="F37" s="185"/>
      <c r="G37" s="185"/>
      <c r="H37" s="185"/>
      <c r="I37" s="206"/>
      <c r="J37" s="255"/>
      <c r="K37" s="243">
        <v>32</v>
      </c>
      <c r="L37" s="212"/>
      <c r="M37" s="185"/>
      <c r="N37" s="185"/>
      <c r="O37" s="185"/>
      <c r="P37" s="185"/>
      <c r="Q37" s="211"/>
      <c r="R37" s="212" t="s">
        <v>254</v>
      </c>
      <c r="S37" s="185" t="s">
        <v>254</v>
      </c>
      <c r="T37" s="185" t="s">
        <v>254</v>
      </c>
      <c r="U37" s="206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488</v>
      </c>
      <c r="E38" s="185"/>
      <c r="F38" s="185"/>
      <c r="G38" s="185">
        <v>0.03</v>
      </c>
      <c r="H38" s="185"/>
      <c r="I38" s="206"/>
      <c r="J38" s="255"/>
      <c r="K38" s="243">
        <v>33</v>
      </c>
      <c r="L38" s="212">
        <v>0.04</v>
      </c>
      <c r="M38" s="185"/>
      <c r="N38" s="185"/>
      <c r="O38" s="185" t="s">
        <v>550</v>
      </c>
      <c r="P38" s="302"/>
      <c r="Q38" s="211"/>
      <c r="R38" s="212">
        <f t="shared" ref="R38:R39" si="4">MAX(D38:I38,L38:Q38)</f>
        <v>0.04</v>
      </c>
      <c r="S38" s="185" t="s">
        <v>255</v>
      </c>
      <c r="T38" s="221" t="s">
        <v>255</v>
      </c>
      <c r="U38" s="206">
        <f t="shared" si="0"/>
        <v>4</v>
      </c>
      <c r="W38" s="341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>
        <v>7.0000000000000007E-2</v>
      </c>
      <c r="E39" s="52"/>
      <c r="F39" s="52"/>
      <c r="G39" s="52">
        <v>0.06</v>
      </c>
      <c r="H39" s="52"/>
      <c r="I39" s="53"/>
      <c r="J39" s="16"/>
      <c r="K39" s="11">
        <v>34</v>
      </c>
      <c r="L39" s="54" t="s">
        <v>261</v>
      </c>
      <c r="M39" s="52"/>
      <c r="N39" s="52"/>
      <c r="O39" s="52" t="s">
        <v>261</v>
      </c>
      <c r="P39" s="52"/>
      <c r="Q39" s="55"/>
      <c r="R39" s="54">
        <f t="shared" si="4"/>
        <v>7.0000000000000007E-2</v>
      </c>
      <c r="S39" s="110" t="s">
        <v>261</v>
      </c>
      <c r="T39" s="110">
        <f>SUM(D39:I39,L39:Q39)/U39</f>
        <v>3.2500000000000001E-2</v>
      </c>
      <c r="U39" s="53">
        <f t="shared" si="0"/>
        <v>4</v>
      </c>
      <c r="W39" s="343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487</v>
      </c>
      <c r="E40" s="58"/>
      <c r="F40" s="58"/>
      <c r="G40" s="58"/>
      <c r="H40" s="58"/>
      <c r="I40" s="36"/>
      <c r="J40" s="16"/>
      <c r="K40" s="8">
        <v>35</v>
      </c>
      <c r="L40" s="59"/>
      <c r="M40" s="58"/>
      <c r="N40" s="58"/>
      <c r="O40" s="58"/>
      <c r="P40" s="58"/>
      <c r="Q40" s="60"/>
      <c r="R40" s="59" t="s">
        <v>254</v>
      </c>
      <c r="S40" s="58" t="s">
        <v>254</v>
      </c>
      <c r="T40" s="58" t="s">
        <v>254</v>
      </c>
      <c r="U40" s="36">
        <f>COUNTA(D40:I40,L40:Q40)</f>
        <v>1</v>
      </c>
      <c r="W40" s="337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9</v>
      </c>
      <c r="E41" s="45"/>
      <c r="F41" s="45"/>
      <c r="G41" s="45">
        <v>16</v>
      </c>
      <c r="H41" s="45"/>
      <c r="I41" s="46"/>
      <c r="J41" s="15"/>
      <c r="K41" s="10">
        <v>36</v>
      </c>
      <c r="L41" s="47">
        <v>16</v>
      </c>
      <c r="M41" s="45"/>
      <c r="N41" s="45"/>
      <c r="O41" s="45">
        <v>10</v>
      </c>
      <c r="P41" s="45"/>
      <c r="Q41" s="48"/>
      <c r="R41" s="121">
        <f>MAX(D41:I41,L41:Q41)</f>
        <v>16</v>
      </c>
      <c r="S41" s="96">
        <f>MIN(D41:I41,L41:Q41)</f>
        <v>9</v>
      </c>
      <c r="T41" s="96">
        <f>AVERAGE(D41:I41,L41:Q41)</f>
        <v>12.75</v>
      </c>
      <c r="U41" s="46">
        <f t="shared" si="0"/>
        <v>4</v>
      </c>
      <c r="W41" s="327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485</v>
      </c>
      <c r="E42" s="52"/>
      <c r="F42" s="52"/>
      <c r="G42" s="52"/>
      <c r="H42" s="52"/>
      <c r="I42" s="53"/>
      <c r="J42" s="13"/>
      <c r="K42" s="11">
        <v>37</v>
      </c>
      <c r="L42" s="54"/>
      <c r="M42" s="52"/>
      <c r="N42" s="52"/>
      <c r="O42" s="52"/>
      <c r="P42" s="52"/>
      <c r="Q42" s="55"/>
      <c r="R42" s="54" t="s">
        <v>250</v>
      </c>
      <c r="S42" s="52" t="s">
        <v>250</v>
      </c>
      <c r="T42" s="52" t="s">
        <v>250</v>
      </c>
      <c r="U42" s="53">
        <f t="shared" si="0"/>
        <v>1</v>
      </c>
      <c r="W42" s="328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14</v>
      </c>
      <c r="E43" s="86">
        <v>15</v>
      </c>
      <c r="F43" s="86">
        <v>17</v>
      </c>
      <c r="G43" s="86">
        <v>16</v>
      </c>
      <c r="H43" s="86">
        <v>16</v>
      </c>
      <c r="I43" s="144">
        <v>20</v>
      </c>
      <c r="J43" s="15"/>
      <c r="K43" s="11">
        <v>38</v>
      </c>
      <c r="L43" s="117">
        <v>17</v>
      </c>
      <c r="M43" s="86">
        <v>15</v>
      </c>
      <c r="N43" s="86">
        <v>15</v>
      </c>
      <c r="O43" s="86">
        <v>15</v>
      </c>
      <c r="P43" s="86">
        <v>15</v>
      </c>
      <c r="Q43" s="132">
        <v>17</v>
      </c>
      <c r="R43" s="117">
        <f t="shared" ref="R43:R45" si="5">MAX(D43:I43,L43:Q43)</f>
        <v>20</v>
      </c>
      <c r="S43" s="86">
        <f t="shared" ref="S43:S45" si="6">MIN(D43:I43,L43:Q43)</f>
        <v>14</v>
      </c>
      <c r="T43" s="86">
        <f t="shared" ref="T43:T45" si="7">AVERAGE(D43:I43,L43:Q43)</f>
        <v>16</v>
      </c>
      <c r="U43" s="53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21</v>
      </c>
      <c r="E44" s="52"/>
      <c r="F44" s="52"/>
      <c r="G44" s="52">
        <v>29</v>
      </c>
      <c r="H44" s="52"/>
      <c r="I44" s="53"/>
      <c r="J44" s="15"/>
      <c r="K44" s="11">
        <v>39</v>
      </c>
      <c r="L44" s="54">
        <v>37</v>
      </c>
      <c r="M44" s="52"/>
      <c r="N44" s="52"/>
      <c r="O44" s="52">
        <v>27</v>
      </c>
      <c r="P44" s="52"/>
      <c r="Q44" s="55"/>
      <c r="R44" s="121">
        <f t="shared" si="5"/>
        <v>37</v>
      </c>
      <c r="S44" s="96">
        <f t="shared" si="6"/>
        <v>21</v>
      </c>
      <c r="T44" s="96">
        <f t="shared" si="7"/>
        <v>28.5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59</v>
      </c>
      <c r="E45" s="58"/>
      <c r="F45" s="58"/>
      <c r="G45" s="58">
        <v>95</v>
      </c>
      <c r="H45" s="58"/>
      <c r="I45" s="36"/>
      <c r="J45" s="9"/>
      <c r="K45" s="8">
        <v>40</v>
      </c>
      <c r="L45" s="59">
        <v>99</v>
      </c>
      <c r="M45" s="58"/>
      <c r="N45" s="58"/>
      <c r="O45" s="58">
        <v>42</v>
      </c>
      <c r="P45" s="58"/>
      <c r="Q45" s="60"/>
      <c r="R45" s="122">
        <f t="shared" si="5"/>
        <v>99</v>
      </c>
      <c r="S45" s="97">
        <f t="shared" si="6"/>
        <v>42</v>
      </c>
      <c r="T45" s="97">
        <f t="shared" si="7"/>
        <v>73.75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488</v>
      </c>
      <c r="E46" s="45"/>
      <c r="F46" s="45"/>
      <c r="G46" s="45"/>
      <c r="H46" s="45"/>
      <c r="I46" s="46"/>
      <c r="J46" s="16"/>
      <c r="K46" s="10">
        <v>41</v>
      </c>
      <c r="L46" s="47"/>
      <c r="M46" s="45"/>
      <c r="N46" s="45"/>
      <c r="O46" s="45"/>
      <c r="P46" s="45"/>
      <c r="Q46" s="48"/>
      <c r="R46" s="47" t="s">
        <v>255</v>
      </c>
      <c r="S46" s="45" t="s">
        <v>255</v>
      </c>
      <c r="T46" s="45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"/>
      <c r="K47" s="11">
        <v>42</v>
      </c>
      <c r="L47" s="54" t="s">
        <v>247</v>
      </c>
      <c r="M47" s="52"/>
      <c r="N47" s="52"/>
      <c r="O47" s="52" t="s">
        <v>247</v>
      </c>
      <c r="P47" s="52"/>
      <c r="Q47" s="55"/>
      <c r="R47" s="54" t="s">
        <v>247</v>
      </c>
      <c r="S47" s="52" t="s">
        <v>247</v>
      </c>
      <c r="T47" s="52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"/>
      <c r="K48" s="11">
        <v>43</v>
      </c>
      <c r="L48" s="54" t="s">
        <v>247</v>
      </c>
      <c r="M48" s="52"/>
      <c r="N48" s="52"/>
      <c r="O48" s="52" t="s">
        <v>247</v>
      </c>
      <c r="P48" s="52"/>
      <c r="Q48" s="55"/>
      <c r="R48" s="54" t="s">
        <v>247</v>
      </c>
      <c r="S48" s="52" t="s">
        <v>247</v>
      </c>
      <c r="T48" s="52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482</v>
      </c>
      <c r="E49" s="52"/>
      <c r="F49" s="52"/>
      <c r="G49" s="52"/>
      <c r="H49" s="52"/>
      <c r="I49" s="53"/>
      <c r="J49" s="13"/>
      <c r="K49" s="11">
        <v>44</v>
      </c>
      <c r="L49" s="54"/>
      <c r="M49" s="52"/>
      <c r="N49" s="52"/>
      <c r="O49" s="52"/>
      <c r="P49" s="52"/>
      <c r="Q49" s="55"/>
      <c r="R49" s="54" t="s">
        <v>253</v>
      </c>
      <c r="S49" s="52" t="s">
        <v>253</v>
      </c>
      <c r="T49" s="52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489</v>
      </c>
      <c r="E50" s="58"/>
      <c r="F50" s="58"/>
      <c r="G50" s="58"/>
      <c r="H50" s="58"/>
      <c r="I50" s="36"/>
      <c r="J50" s="17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0.2</v>
      </c>
      <c r="E51" s="45">
        <v>0.6</v>
      </c>
      <c r="F51" s="45">
        <v>0.6</v>
      </c>
      <c r="G51" s="45">
        <v>0.9</v>
      </c>
      <c r="H51" s="45">
        <v>0.7</v>
      </c>
      <c r="I51" s="147">
        <v>1.1000000000000001</v>
      </c>
      <c r="J51" s="15"/>
      <c r="K51" s="10">
        <v>46</v>
      </c>
      <c r="L51" s="47">
        <v>0.8</v>
      </c>
      <c r="M51" s="45">
        <v>0.5</v>
      </c>
      <c r="N51" s="45">
        <v>0.4</v>
      </c>
      <c r="O51" s="45">
        <v>0.2</v>
      </c>
      <c r="P51" s="45">
        <v>0.3</v>
      </c>
      <c r="Q51" s="48">
        <v>0.3</v>
      </c>
      <c r="R51" s="117">
        <f t="shared" ref="R51:R52" si="8">MAX(D51:I51,L51:Q51)</f>
        <v>1.1000000000000001</v>
      </c>
      <c r="S51" s="86">
        <f t="shared" ref="S51:S52" si="9">MIN(D51:I51,L51:Q51)</f>
        <v>0.2</v>
      </c>
      <c r="T51" s="86">
        <f t="shared" ref="T51:T52" si="10">AVERAGE(D51:I51,L51:Q51)</f>
        <v>0.54999999999999993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7.2</v>
      </c>
      <c r="E52" s="52">
        <v>7.4</v>
      </c>
      <c r="F52" s="86">
        <v>7.7</v>
      </c>
      <c r="G52" s="52">
        <v>7.6</v>
      </c>
      <c r="H52" s="52">
        <v>7.6</v>
      </c>
      <c r="I52" s="53">
        <v>7.8</v>
      </c>
      <c r="J52" s="15"/>
      <c r="K52" s="11">
        <v>47</v>
      </c>
      <c r="L52" s="54">
        <v>7.6</v>
      </c>
      <c r="M52" s="52">
        <v>7.5</v>
      </c>
      <c r="N52" s="52">
        <v>7.4</v>
      </c>
      <c r="O52" s="52">
        <v>7.4</v>
      </c>
      <c r="P52" s="52">
        <v>7.4</v>
      </c>
      <c r="Q52" s="55">
        <v>7.3</v>
      </c>
      <c r="R52" s="117">
        <f t="shared" si="8"/>
        <v>7.8</v>
      </c>
      <c r="S52" s="86">
        <f t="shared" si="9"/>
        <v>7.2</v>
      </c>
      <c r="T52" s="86">
        <f t="shared" si="10"/>
        <v>7.4916666666666671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 t="s">
        <v>576</v>
      </c>
      <c r="F53" s="52" t="s">
        <v>576</v>
      </c>
      <c r="G53" s="52" t="s">
        <v>576</v>
      </c>
      <c r="H53" s="52" t="s">
        <v>576</v>
      </c>
      <c r="I53" s="53" t="s">
        <v>576</v>
      </c>
      <c r="J53" s="12"/>
      <c r="K53" s="11">
        <v>48</v>
      </c>
      <c r="L53" s="54" t="s">
        <v>576</v>
      </c>
      <c r="M53" s="52" t="s">
        <v>576</v>
      </c>
      <c r="N53" s="52" t="s">
        <v>576</v>
      </c>
      <c r="O53" s="52" t="s">
        <v>576</v>
      </c>
      <c r="P53" s="52" t="s">
        <v>576</v>
      </c>
      <c r="Q53" s="55" t="s">
        <v>576</v>
      </c>
      <c r="R53" s="54" t="s">
        <v>576</v>
      </c>
      <c r="S53" s="52" t="s">
        <v>576</v>
      </c>
      <c r="T53" s="52" t="s">
        <v>576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576</v>
      </c>
      <c r="E54" s="52" t="s">
        <v>576</v>
      </c>
      <c r="F54" s="52" t="s">
        <v>576</v>
      </c>
      <c r="G54" s="52" t="s">
        <v>576</v>
      </c>
      <c r="H54" s="52" t="s">
        <v>576</v>
      </c>
      <c r="I54" s="53" t="s">
        <v>576</v>
      </c>
      <c r="J54" s="12"/>
      <c r="K54" s="11">
        <v>49</v>
      </c>
      <c r="L54" s="54" t="s">
        <v>576</v>
      </c>
      <c r="M54" s="52" t="s">
        <v>576</v>
      </c>
      <c r="N54" s="52" t="s">
        <v>576</v>
      </c>
      <c r="O54" s="52" t="s">
        <v>576</v>
      </c>
      <c r="P54" s="52" t="s">
        <v>576</v>
      </c>
      <c r="Q54" s="55" t="s">
        <v>576</v>
      </c>
      <c r="R54" s="54" t="s">
        <v>576</v>
      </c>
      <c r="S54" s="52" t="s">
        <v>576</v>
      </c>
      <c r="T54" s="52" t="s">
        <v>576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>
        <v>1</v>
      </c>
      <c r="G55" s="58" t="s">
        <v>262</v>
      </c>
      <c r="H55" s="58" t="s">
        <v>262</v>
      </c>
      <c r="I55" s="36" t="s">
        <v>262</v>
      </c>
      <c r="J55" s="9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60" t="s">
        <v>262</v>
      </c>
      <c r="R55" s="59">
        <f>MAX(D55:I55,L55:Q55)</f>
        <v>1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5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244" priority="18" stopIfTrue="1">
      <formula>J9=1</formula>
    </cfRule>
  </conditionalFormatting>
  <conditionalFormatting sqref="W28:W39 W49:W50">
    <cfRule type="expression" dxfId="243" priority="20" stopIfTrue="1">
      <formula>$W$20=24</formula>
    </cfRule>
  </conditionalFormatting>
  <conditionalFormatting sqref="W40:W42">
    <cfRule type="expression" dxfId="242" priority="5" stopIfTrue="1">
      <formula>$W$20=23</formula>
    </cfRule>
  </conditionalFormatting>
  <conditionalFormatting sqref="W43:W44">
    <cfRule type="expression" dxfId="241" priority="4" stopIfTrue="1">
      <formula>$W$20=24</formula>
    </cfRule>
  </conditionalFormatting>
  <conditionalFormatting sqref="W45:W46">
    <cfRule type="expression" dxfId="240" priority="3" stopIfTrue="1">
      <formula>$W$20=25</formula>
    </cfRule>
  </conditionalFormatting>
  <conditionalFormatting sqref="W47">
    <cfRule type="expression" dxfId="239" priority="2" stopIfTrue="1">
      <formula>$W$20=27</formula>
    </cfRule>
  </conditionalFormatting>
  <conditionalFormatting sqref="W51:W52">
    <cfRule type="expression" dxfId="238" priority="21" stopIfTrue="1">
      <formula>$W$20=25</formula>
    </cfRule>
  </conditionalFormatting>
  <conditionalFormatting sqref="W53:W54">
    <cfRule type="expression" dxfId="237" priority="22" stopIfTrue="1">
      <formula>$W$20=26</formula>
    </cfRule>
  </conditionalFormatting>
  <conditionalFormatting sqref="W55">
    <cfRule type="expression" dxfId="236" priority="23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0">
    <tabColor theme="9" tint="0.79998168889431442"/>
  </sheetPr>
  <dimension ref="A1:AA60"/>
  <sheetViews>
    <sheetView view="pageBreakPreview" zoomScaleNormal="12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225</v>
      </c>
      <c r="B1" s="24"/>
      <c r="C1" s="24"/>
      <c r="D1" s="24"/>
      <c r="G1" s="26"/>
      <c r="H1" s="26"/>
      <c r="I1" s="27">
        <v>80</v>
      </c>
      <c r="K1" s="23" t="str">
        <f>A1</f>
        <v>第１章基準項目／浦川原区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20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谷地区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9.6999999999999993</v>
      </c>
      <c r="E5" s="38">
        <v>15.7</v>
      </c>
      <c r="F5" s="38">
        <v>18.399999999999999</v>
      </c>
      <c r="G5" s="38">
        <v>23.3</v>
      </c>
      <c r="H5" s="38">
        <v>25.5</v>
      </c>
      <c r="I5" s="39">
        <v>27.1</v>
      </c>
      <c r="J5" s="9"/>
      <c r="K5" s="8" t="s">
        <v>115</v>
      </c>
      <c r="L5" s="40">
        <v>26.4</v>
      </c>
      <c r="M5" s="38">
        <v>19.899999999999999</v>
      </c>
      <c r="N5" s="38">
        <v>15.4</v>
      </c>
      <c r="O5" s="38">
        <v>9.1999999999999993</v>
      </c>
      <c r="P5" s="38">
        <v>8.1</v>
      </c>
      <c r="Q5" s="41">
        <v>6.7</v>
      </c>
      <c r="R5" s="40">
        <f>MAX(D5:I5,L5:Q5)</f>
        <v>27.1</v>
      </c>
      <c r="S5" s="38">
        <f>MIN(D5:I5,L5:Q5)</f>
        <v>6.7</v>
      </c>
      <c r="T5" s="38">
        <f>AVERAGE(D5:I5,L5:Q5)</f>
        <v>17.116666666666664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9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108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2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479</v>
      </c>
      <c r="E8" s="52"/>
      <c r="F8" s="52"/>
      <c r="G8" s="52"/>
      <c r="H8" s="52"/>
      <c r="I8" s="53"/>
      <c r="J8" s="13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480</v>
      </c>
      <c r="E9" s="52"/>
      <c r="F9" s="52"/>
      <c r="G9" s="52"/>
      <c r="H9" s="52"/>
      <c r="I9" s="53"/>
      <c r="J9" s="14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481</v>
      </c>
      <c r="E10" s="58"/>
      <c r="F10" s="58"/>
      <c r="G10" s="58"/>
      <c r="H10" s="58"/>
      <c r="I10" s="36"/>
      <c r="J10" s="13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481</v>
      </c>
      <c r="E11" s="45"/>
      <c r="F11" s="45"/>
      <c r="G11" s="45"/>
      <c r="H11" s="45"/>
      <c r="I11" s="46"/>
      <c r="J11" s="13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481</v>
      </c>
      <c r="E12" s="52"/>
      <c r="F12" s="52"/>
      <c r="G12" s="52"/>
      <c r="H12" s="52"/>
      <c r="I12" s="53"/>
      <c r="J12" s="13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482</v>
      </c>
      <c r="E13" s="52"/>
      <c r="F13" s="52"/>
      <c r="G13" s="52" t="s">
        <v>482</v>
      </c>
      <c r="H13" s="52"/>
      <c r="I13" s="53"/>
      <c r="J13" s="13"/>
      <c r="K13" s="11">
        <v>8</v>
      </c>
      <c r="L13" s="54" t="s">
        <v>482</v>
      </c>
      <c r="M13" s="52"/>
      <c r="N13" s="52"/>
      <c r="O13" s="52" t="s">
        <v>482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3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3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0.3</v>
      </c>
      <c r="E16" s="45"/>
      <c r="F16" s="45"/>
      <c r="G16" s="45"/>
      <c r="H16" s="45"/>
      <c r="I16" s="46"/>
      <c r="J16" s="15"/>
      <c r="K16" s="10">
        <v>11</v>
      </c>
      <c r="L16" s="47"/>
      <c r="M16" s="45"/>
      <c r="N16" s="45"/>
      <c r="O16" s="45"/>
      <c r="P16" s="45"/>
      <c r="Q16" s="48"/>
      <c r="R16" s="114">
        <f>MAX(D16:I16,L16:Q16)</f>
        <v>0.3</v>
      </c>
      <c r="S16" s="113">
        <f>MIN(D16:I16,L16:Q16)</f>
        <v>0.3</v>
      </c>
      <c r="T16" s="113">
        <f>AVERAGE(D16:I16,L16:Q16)</f>
        <v>0.3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483</v>
      </c>
      <c r="E17" s="52"/>
      <c r="F17" s="52"/>
      <c r="G17" s="52"/>
      <c r="H17" s="52"/>
      <c r="I17" s="53"/>
      <c r="J17" s="16"/>
      <c r="K17" s="11">
        <v>12</v>
      </c>
      <c r="L17" s="54"/>
      <c r="M17" s="52"/>
      <c r="N17" s="52"/>
      <c r="O17" s="52"/>
      <c r="P17" s="52"/>
      <c r="Q17" s="55"/>
      <c r="R17" s="47" t="s">
        <v>251</v>
      </c>
      <c r="S17" s="45" t="s">
        <v>251</v>
      </c>
      <c r="T17" s="45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484</v>
      </c>
      <c r="E18" s="52"/>
      <c r="F18" s="52"/>
      <c r="G18" s="52"/>
      <c r="H18" s="52"/>
      <c r="I18" s="53"/>
      <c r="J18" s="15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7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485</v>
      </c>
      <c r="E20" s="58"/>
      <c r="F20" s="58"/>
      <c r="G20" s="58"/>
      <c r="H20" s="58"/>
      <c r="I20" s="36"/>
      <c r="J20" s="13"/>
      <c r="K20" s="8">
        <v>15</v>
      </c>
      <c r="L20" s="59"/>
      <c r="M20" s="58"/>
      <c r="N20" s="58"/>
      <c r="O20" s="58"/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1</v>
      </c>
      <c r="W20" s="27">
        <v>23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486</v>
      </c>
      <c r="E21" s="45"/>
      <c r="F21" s="45"/>
      <c r="G21" s="45"/>
      <c r="H21" s="45"/>
      <c r="I21" s="46"/>
      <c r="J21" s="13"/>
      <c r="K21" s="10">
        <v>16</v>
      </c>
      <c r="L21" s="47"/>
      <c r="M21" s="45"/>
      <c r="N21" s="45"/>
      <c r="O21" s="45"/>
      <c r="P21" s="45"/>
      <c r="Q21" s="48"/>
      <c r="R21" s="47" t="s">
        <v>244</v>
      </c>
      <c r="S21" s="45" t="s">
        <v>244</v>
      </c>
      <c r="T21" s="45" t="s">
        <v>244</v>
      </c>
      <c r="U21" s="46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482</v>
      </c>
      <c r="E22" s="52"/>
      <c r="F22" s="52"/>
      <c r="G22" s="52"/>
      <c r="H22" s="52"/>
      <c r="I22" s="53"/>
      <c r="J22" s="13"/>
      <c r="K22" s="11">
        <v>17</v>
      </c>
      <c r="L22" s="54"/>
      <c r="M22" s="52"/>
      <c r="N22" s="52"/>
      <c r="O22" s="52"/>
      <c r="P22" s="52"/>
      <c r="Q22" s="55"/>
      <c r="R22" s="54" t="s">
        <v>253</v>
      </c>
      <c r="S22" s="52" t="s">
        <v>253</v>
      </c>
      <c r="T22" s="52" t="s">
        <v>253</v>
      </c>
      <c r="U22" s="53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481</v>
      </c>
      <c r="E23" s="52"/>
      <c r="F23" s="52"/>
      <c r="G23" s="52"/>
      <c r="H23" s="52"/>
      <c r="I23" s="53"/>
      <c r="J23" s="13"/>
      <c r="K23" s="11">
        <v>18</v>
      </c>
      <c r="L23" s="54"/>
      <c r="M23" s="52"/>
      <c r="N23" s="52"/>
      <c r="O23" s="52"/>
      <c r="P23" s="52"/>
      <c r="Q23" s="55"/>
      <c r="R23" s="54" t="s">
        <v>245</v>
      </c>
      <c r="S23" s="52" t="s">
        <v>245</v>
      </c>
      <c r="T23" s="52" t="s">
        <v>245</v>
      </c>
      <c r="U23" s="53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481</v>
      </c>
      <c r="E24" s="52"/>
      <c r="F24" s="52"/>
      <c r="G24" s="52"/>
      <c r="H24" s="52"/>
      <c r="I24" s="53"/>
      <c r="J24" s="13"/>
      <c r="K24" s="11">
        <v>19</v>
      </c>
      <c r="L24" s="54"/>
      <c r="M24" s="52"/>
      <c r="N24" s="52"/>
      <c r="O24" s="52"/>
      <c r="P24" s="52"/>
      <c r="Q24" s="55"/>
      <c r="R24" s="54" t="s">
        <v>245</v>
      </c>
      <c r="S24" s="52" t="s">
        <v>245</v>
      </c>
      <c r="T24" s="52" t="s">
        <v>245</v>
      </c>
      <c r="U24" s="53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481</v>
      </c>
      <c r="E25" s="58"/>
      <c r="F25" s="58"/>
      <c r="G25" s="58"/>
      <c r="H25" s="58"/>
      <c r="I25" s="36"/>
      <c r="J25" s="13"/>
      <c r="K25" s="8">
        <v>20</v>
      </c>
      <c r="L25" s="59"/>
      <c r="M25" s="58"/>
      <c r="N25" s="58"/>
      <c r="O25" s="58"/>
      <c r="P25" s="58"/>
      <c r="Q25" s="60"/>
      <c r="R25" s="59" t="s">
        <v>245</v>
      </c>
      <c r="S25" s="58" t="s">
        <v>245</v>
      </c>
      <c r="T25" s="58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>
        <v>7.0000000000000007E-2</v>
      </c>
      <c r="H26" s="45"/>
      <c r="I26" s="46"/>
      <c r="J26" s="16"/>
      <c r="K26" s="10">
        <v>21</v>
      </c>
      <c r="L26" s="47">
        <v>0.12</v>
      </c>
      <c r="M26" s="45"/>
      <c r="N26" s="45"/>
      <c r="O26" s="45">
        <v>7.0000000000000007E-2</v>
      </c>
      <c r="P26" s="45"/>
      <c r="Q26" s="48"/>
      <c r="R26" s="136">
        <f>MAX(D26:I26,L26:Q26)</f>
        <v>0.12</v>
      </c>
      <c r="S26" s="45" t="s">
        <v>314</v>
      </c>
      <c r="T26" s="88">
        <f>SUM(D26:I26,L26:Q26)/U26</f>
        <v>6.5000000000000002E-2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3"/>
      <c r="K27" s="11">
        <v>22</v>
      </c>
      <c r="L27" s="54" t="s">
        <v>253</v>
      </c>
      <c r="M27" s="52"/>
      <c r="N27" s="52"/>
      <c r="O27" s="52" t="s">
        <v>253</v>
      </c>
      <c r="P27" s="52"/>
      <c r="Q27" s="55"/>
      <c r="R27" s="54" t="s">
        <v>253</v>
      </c>
      <c r="S27" s="52" t="s">
        <v>253</v>
      </c>
      <c r="T27" s="52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2E-3</v>
      </c>
      <c r="E28" s="52"/>
      <c r="F28" s="52"/>
      <c r="G28" s="52">
        <v>5.0000000000000001E-3</v>
      </c>
      <c r="H28" s="52"/>
      <c r="I28" s="53"/>
      <c r="J28" s="13"/>
      <c r="K28" s="11">
        <v>23</v>
      </c>
      <c r="L28" s="54">
        <v>4.0000000000000001E-3</v>
      </c>
      <c r="M28" s="52"/>
      <c r="N28" s="52"/>
      <c r="O28" s="52">
        <v>2E-3</v>
      </c>
      <c r="P28" s="52"/>
      <c r="Q28" s="55"/>
      <c r="R28" s="123">
        <f>MAX(D28:I28,L28:Q28)</f>
        <v>5.0000000000000001E-3</v>
      </c>
      <c r="S28" s="112">
        <f>MIN(D28:I28,L28:Q28)</f>
        <v>2E-3</v>
      </c>
      <c r="T28" s="112">
        <f>SUM(D28:I28,L28:Q28)/U28</f>
        <v>3.2499999999999999E-3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3"/>
      <c r="K29" s="11">
        <v>24</v>
      </c>
      <c r="L29" s="54" t="s">
        <v>259</v>
      </c>
      <c r="M29" s="52"/>
      <c r="N29" s="52"/>
      <c r="O29" s="52" t="s">
        <v>259</v>
      </c>
      <c r="P29" s="52"/>
      <c r="Q29" s="55"/>
      <c r="R29" s="54" t="s">
        <v>259</v>
      </c>
      <c r="S29" s="52" t="s">
        <v>259</v>
      </c>
      <c r="T29" s="52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2E-3</v>
      </c>
      <c r="E30" s="58"/>
      <c r="F30" s="58"/>
      <c r="G30" s="58">
        <v>5.0000000000000001E-3</v>
      </c>
      <c r="H30" s="58"/>
      <c r="I30" s="36"/>
      <c r="J30" s="13"/>
      <c r="K30" s="8">
        <v>25</v>
      </c>
      <c r="L30" s="59">
        <v>8.0000000000000002E-3</v>
      </c>
      <c r="M30" s="58"/>
      <c r="N30" s="58"/>
      <c r="O30" s="58">
        <v>3.0000000000000001E-3</v>
      </c>
      <c r="P30" s="58"/>
      <c r="Q30" s="60"/>
      <c r="R30" s="124">
        <f>MAX(D30:I30,L30:Q30)</f>
        <v>8.0000000000000002E-3</v>
      </c>
      <c r="S30" s="111">
        <f>MIN(D30:I30,L30:Q30)</f>
        <v>2E-3</v>
      </c>
      <c r="T30" s="111">
        <f>SUM(D30:I30,L30:Q30)/U30</f>
        <v>4.4999999999999997E-3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3"/>
      <c r="K31" s="10">
        <v>26</v>
      </c>
      <c r="L31" s="47" t="s">
        <v>245</v>
      </c>
      <c r="M31" s="45"/>
      <c r="N31" s="45"/>
      <c r="O31" s="45" t="s">
        <v>245</v>
      </c>
      <c r="P31" s="45"/>
      <c r="Q31" s="48"/>
      <c r="R31" s="47" t="s">
        <v>245</v>
      </c>
      <c r="S31" s="45" t="s">
        <v>245</v>
      </c>
      <c r="T31" s="45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151">
        <v>7.0000000000000001E-3</v>
      </c>
      <c r="E32" s="52"/>
      <c r="F32" s="52"/>
      <c r="G32" s="52">
        <v>1.6E-2</v>
      </c>
      <c r="H32" s="52"/>
      <c r="I32" s="53"/>
      <c r="J32" s="13"/>
      <c r="K32" s="11">
        <v>27</v>
      </c>
      <c r="L32" s="54">
        <v>2.1999999999999999E-2</v>
      </c>
      <c r="M32" s="52"/>
      <c r="N32" s="52"/>
      <c r="O32" s="52">
        <v>8.0000000000000002E-3</v>
      </c>
      <c r="P32" s="52"/>
      <c r="Q32" s="55"/>
      <c r="R32" s="123">
        <f>MAX(D32:I32,L32:Q32)</f>
        <v>2.1999999999999999E-2</v>
      </c>
      <c r="S32" s="112">
        <f>MIN(D32:I32,L32:Q32)</f>
        <v>7.0000000000000001E-3</v>
      </c>
      <c r="T32" s="112">
        <f>SUM(D32:I32,L32:Q32)/U32</f>
        <v>1.325E-2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6"/>
      <c r="K33" s="11">
        <v>28</v>
      </c>
      <c r="L33" s="54" t="s">
        <v>259</v>
      </c>
      <c r="M33" s="52"/>
      <c r="N33" s="52"/>
      <c r="O33" s="52" t="s">
        <v>259</v>
      </c>
      <c r="P33" s="52"/>
      <c r="Q33" s="55"/>
      <c r="R33" s="54" t="s">
        <v>259</v>
      </c>
      <c r="S33" s="52" t="s">
        <v>259</v>
      </c>
      <c r="T33" s="52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3.0000000000000001E-3</v>
      </c>
      <c r="E34" s="52"/>
      <c r="F34" s="52"/>
      <c r="G34" s="52">
        <v>6.0000000000000001E-3</v>
      </c>
      <c r="H34" s="52"/>
      <c r="I34" s="53"/>
      <c r="J34" s="13"/>
      <c r="K34" s="11">
        <v>29</v>
      </c>
      <c r="L34" s="54">
        <v>8.0000000000000002E-3</v>
      </c>
      <c r="M34" s="52"/>
      <c r="N34" s="52"/>
      <c r="O34" s="52">
        <v>3.0000000000000001E-3</v>
      </c>
      <c r="P34" s="52"/>
      <c r="Q34" s="55"/>
      <c r="R34" s="123">
        <f>MAX(D34:I34,L34:Q34)</f>
        <v>8.0000000000000002E-3</v>
      </c>
      <c r="S34" s="112">
        <f>MIN(D34:I34,L34:Q34)</f>
        <v>3.0000000000000001E-3</v>
      </c>
      <c r="T34" s="112">
        <f>SUM(D34:I34,L34:Q34)/U34</f>
        <v>5.0000000000000001E-3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58"/>
      <c r="I35" s="36"/>
      <c r="J35" s="13"/>
      <c r="K35" s="8">
        <v>30</v>
      </c>
      <c r="L35" s="59">
        <v>2E-3</v>
      </c>
      <c r="M35" s="58"/>
      <c r="N35" s="58"/>
      <c r="O35" s="58" t="s">
        <v>245</v>
      </c>
      <c r="P35" s="58"/>
      <c r="Q35" s="60"/>
      <c r="R35" s="59">
        <f>MAX(D35:I35,L35:Q35)</f>
        <v>2E-3</v>
      </c>
      <c r="S35" s="58" t="s">
        <v>245</v>
      </c>
      <c r="T35" s="58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3"/>
      <c r="K36" s="10">
        <v>31</v>
      </c>
      <c r="L36" s="47" t="s">
        <v>260</v>
      </c>
      <c r="M36" s="45"/>
      <c r="N36" s="45"/>
      <c r="O36" s="45" t="s">
        <v>260</v>
      </c>
      <c r="P36" s="45"/>
      <c r="Q36" s="48"/>
      <c r="R36" s="47" t="s">
        <v>260</v>
      </c>
      <c r="S36" s="45" t="s">
        <v>260</v>
      </c>
      <c r="T36" s="45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487</v>
      </c>
      <c r="E37" s="52"/>
      <c r="F37" s="52"/>
      <c r="G37" s="52"/>
      <c r="H37" s="52"/>
      <c r="I37" s="53"/>
      <c r="J37" s="16"/>
      <c r="K37" s="11">
        <v>32</v>
      </c>
      <c r="L37" s="54"/>
      <c r="M37" s="52"/>
      <c r="N37" s="52"/>
      <c r="O37" s="52"/>
      <c r="P37" s="52"/>
      <c r="Q37" s="55"/>
      <c r="R37" s="54" t="s">
        <v>254</v>
      </c>
      <c r="S37" s="52" t="s">
        <v>254</v>
      </c>
      <c r="T37" s="52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488</v>
      </c>
      <c r="E38" s="52"/>
      <c r="F38" s="52"/>
      <c r="G38" s="52" t="s">
        <v>488</v>
      </c>
      <c r="H38" s="52"/>
      <c r="I38" s="53"/>
      <c r="J38" s="16"/>
      <c r="K38" s="11">
        <v>33</v>
      </c>
      <c r="L38" s="54" t="s">
        <v>488</v>
      </c>
      <c r="M38" s="52"/>
      <c r="N38" s="52"/>
      <c r="O38" s="52" t="s">
        <v>488</v>
      </c>
      <c r="P38" s="52"/>
      <c r="Q38" s="55"/>
      <c r="R38" s="54" t="s">
        <v>255</v>
      </c>
      <c r="S38" s="52" t="s">
        <v>255</v>
      </c>
      <c r="T38" s="52" t="s">
        <v>255</v>
      </c>
      <c r="U38" s="53">
        <f t="shared" si="0"/>
        <v>4</v>
      </c>
      <c r="W38" s="341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>
        <v>0.04</v>
      </c>
      <c r="E39" s="52"/>
      <c r="F39" s="52"/>
      <c r="G39" s="52" t="s">
        <v>261</v>
      </c>
      <c r="H39" s="52"/>
      <c r="I39" s="53"/>
      <c r="J39" s="16"/>
      <c r="K39" s="11">
        <v>34</v>
      </c>
      <c r="L39" s="54" t="s">
        <v>261</v>
      </c>
      <c r="M39" s="52"/>
      <c r="N39" s="52"/>
      <c r="O39" s="52" t="s">
        <v>261</v>
      </c>
      <c r="P39" s="52"/>
      <c r="Q39" s="55"/>
      <c r="R39" s="125">
        <f>MAX(D39:I39,L39:Q39)</f>
        <v>0.04</v>
      </c>
      <c r="S39" s="89" t="s">
        <v>261</v>
      </c>
      <c r="T39" s="89" t="s">
        <v>261</v>
      </c>
      <c r="U39" s="53">
        <f t="shared" si="0"/>
        <v>4</v>
      </c>
      <c r="W39" s="343"/>
    </row>
    <row r="40" spans="1:27" ht="14.25" customHeight="1">
      <c r="A40" s="8">
        <v>35</v>
      </c>
      <c r="B40" s="35" t="s">
        <v>102</v>
      </c>
      <c r="C40" s="56" t="s">
        <v>134</v>
      </c>
      <c r="D40" s="57">
        <v>0.01</v>
      </c>
      <c r="E40" s="58"/>
      <c r="F40" s="58"/>
      <c r="G40" s="58"/>
      <c r="H40" s="58"/>
      <c r="I40" s="36"/>
      <c r="J40" s="16"/>
      <c r="K40" s="8">
        <v>35</v>
      </c>
      <c r="L40" s="59"/>
      <c r="M40" s="58"/>
      <c r="N40" s="58"/>
      <c r="O40" s="58"/>
      <c r="P40" s="58"/>
      <c r="Q40" s="60"/>
      <c r="R40" s="138" t="s">
        <v>254</v>
      </c>
      <c r="S40" s="58" t="s">
        <v>254</v>
      </c>
      <c r="T40" s="58" t="s">
        <v>254</v>
      </c>
      <c r="U40" s="36">
        <f>COUNTA(D40:I40,L40:Q40)</f>
        <v>1</v>
      </c>
      <c r="W40" s="337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16</v>
      </c>
      <c r="E41" s="45"/>
      <c r="F41" s="45"/>
      <c r="G41" s="45">
        <v>20</v>
      </c>
      <c r="H41" s="45"/>
      <c r="I41" s="46"/>
      <c r="J41" s="15"/>
      <c r="K41" s="10">
        <v>36</v>
      </c>
      <c r="L41" s="47">
        <v>23</v>
      </c>
      <c r="M41" s="45"/>
      <c r="N41" s="45"/>
      <c r="O41" s="45">
        <v>18</v>
      </c>
      <c r="P41" s="45"/>
      <c r="Q41" s="48"/>
      <c r="R41" s="127">
        <f>MAX(D41:I41,L41:Q41)</f>
        <v>23</v>
      </c>
      <c r="S41" s="108">
        <f>MIN(D41:I41,L41:Q41)</f>
        <v>16</v>
      </c>
      <c r="T41" s="108">
        <f>SUM(D41:I41,L41:Q41)/U41</f>
        <v>19.25</v>
      </c>
      <c r="U41" s="46">
        <f t="shared" si="0"/>
        <v>4</v>
      </c>
      <c r="W41" s="327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485</v>
      </c>
      <c r="E42" s="52"/>
      <c r="F42" s="52"/>
      <c r="G42" s="52"/>
      <c r="H42" s="52"/>
      <c r="I42" s="53"/>
      <c r="J42" s="13"/>
      <c r="K42" s="11">
        <v>37</v>
      </c>
      <c r="L42" s="54"/>
      <c r="M42" s="52"/>
      <c r="N42" s="52"/>
      <c r="O42" s="52"/>
      <c r="P42" s="52"/>
      <c r="Q42" s="55"/>
      <c r="R42" s="54" t="s">
        <v>250</v>
      </c>
      <c r="S42" s="52" t="s">
        <v>250</v>
      </c>
      <c r="T42" s="52" t="s">
        <v>250</v>
      </c>
      <c r="U42" s="53">
        <f t="shared" si="0"/>
        <v>1</v>
      </c>
      <c r="W42" s="328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8.4</v>
      </c>
      <c r="E43" s="52">
        <v>8.5</v>
      </c>
      <c r="F43" s="86">
        <v>8.6999999999999993</v>
      </c>
      <c r="G43" s="52">
        <v>8.1999999999999993</v>
      </c>
      <c r="H43" s="52">
        <v>7.2</v>
      </c>
      <c r="I43" s="53">
        <v>9.1</v>
      </c>
      <c r="J43" s="15"/>
      <c r="K43" s="11">
        <v>38</v>
      </c>
      <c r="L43" s="54">
        <v>8.6</v>
      </c>
      <c r="M43" s="52">
        <v>7.2</v>
      </c>
      <c r="N43" s="52">
        <v>7.4</v>
      </c>
      <c r="O43" s="86">
        <v>8.6999999999999993</v>
      </c>
      <c r="P43" s="52">
        <v>9.4</v>
      </c>
      <c r="Q43" s="132">
        <v>10</v>
      </c>
      <c r="R43" s="126">
        <f t="shared" ref="R43:R45" si="1">MAX(D43:I43,L43:Q43)</f>
        <v>10</v>
      </c>
      <c r="S43" s="87">
        <f t="shared" ref="S43:S45" si="2">MIN(D43:I43,L43:Q43)</f>
        <v>7.2</v>
      </c>
      <c r="T43" s="87">
        <f t="shared" ref="T43:T45" si="3">SUM(D43:I43,L43:Q43)/U43</f>
        <v>8.4500000000000011</v>
      </c>
      <c r="U43" s="53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24</v>
      </c>
      <c r="E44" s="52"/>
      <c r="F44" s="52"/>
      <c r="G44" s="52">
        <v>36</v>
      </c>
      <c r="H44" s="52"/>
      <c r="I44" s="53"/>
      <c r="J44" s="15"/>
      <c r="K44" s="11">
        <v>39</v>
      </c>
      <c r="L44" s="54">
        <v>48</v>
      </c>
      <c r="M44" s="52"/>
      <c r="N44" s="52"/>
      <c r="O44" s="52">
        <v>31</v>
      </c>
      <c r="P44" s="52"/>
      <c r="Q44" s="55"/>
      <c r="R44" s="127">
        <f t="shared" si="1"/>
        <v>48</v>
      </c>
      <c r="S44" s="108">
        <f t="shared" si="2"/>
        <v>24</v>
      </c>
      <c r="T44" s="108">
        <f t="shared" si="3"/>
        <v>34.75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71</v>
      </c>
      <c r="E45" s="58"/>
      <c r="F45" s="58"/>
      <c r="G45" s="58">
        <v>100</v>
      </c>
      <c r="H45" s="58"/>
      <c r="I45" s="36"/>
      <c r="J45" s="9"/>
      <c r="K45" s="8">
        <v>40</v>
      </c>
      <c r="L45" s="59">
        <v>130</v>
      </c>
      <c r="M45" s="58"/>
      <c r="N45" s="58"/>
      <c r="O45" s="58">
        <v>93</v>
      </c>
      <c r="P45" s="58"/>
      <c r="Q45" s="60"/>
      <c r="R45" s="122">
        <f t="shared" si="1"/>
        <v>130</v>
      </c>
      <c r="S45" s="97">
        <f t="shared" si="2"/>
        <v>71</v>
      </c>
      <c r="T45" s="97">
        <f t="shared" si="3"/>
        <v>98.5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488</v>
      </c>
      <c r="E46" s="45"/>
      <c r="F46" s="45"/>
      <c r="G46" s="45"/>
      <c r="H46" s="45"/>
      <c r="I46" s="46"/>
      <c r="J46" s="16"/>
      <c r="K46" s="10">
        <v>41</v>
      </c>
      <c r="L46" s="47"/>
      <c r="M46" s="45"/>
      <c r="N46" s="45"/>
      <c r="O46" s="45"/>
      <c r="P46" s="45"/>
      <c r="Q46" s="48"/>
      <c r="R46" s="47" t="s">
        <v>255</v>
      </c>
      <c r="S46" s="45" t="s">
        <v>255</v>
      </c>
      <c r="T46" s="45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"/>
      <c r="K47" s="11">
        <v>42</v>
      </c>
      <c r="L47" s="54" t="s">
        <v>247</v>
      </c>
      <c r="M47" s="52"/>
      <c r="N47" s="52"/>
      <c r="O47" s="52" t="s">
        <v>247</v>
      </c>
      <c r="P47" s="52"/>
      <c r="Q47" s="55"/>
      <c r="R47" s="54" t="s">
        <v>247</v>
      </c>
      <c r="S47" s="52" t="s">
        <v>247</v>
      </c>
      <c r="T47" s="52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"/>
      <c r="K48" s="11">
        <v>43</v>
      </c>
      <c r="L48" s="54" t="s">
        <v>247</v>
      </c>
      <c r="M48" s="52"/>
      <c r="N48" s="52"/>
      <c r="O48" s="52" t="s">
        <v>247</v>
      </c>
      <c r="P48" s="52"/>
      <c r="Q48" s="55"/>
      <c r="R48" s="54" t="s">
        <v>247</v>
      </c>
      <c r="S48" s="52" t="s">
        <v>247</v>
      </c>
      <c r="T48" s="52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482</v>
      </c>
      <c r="E49" s="52"/>
      <c r="F49" s="52"/>
      <c r="G49" s="52"/>
      <c r="H49" s="52"/>
      <c r="I49" s="53"/>
      <c r="J49" s="13"/>
      <c r="K49" s="11">
        <v>44</v>
      </c>
      <c r="L49" s="54"/>
      <c r="M49" s="52"/>
      <c r="N49" s="52"/>
      <c r="O49" s="52"/>
      <c r="P49" s="52"/>
      <c r="Q49" s="55"/>
      <c r="R49" s="54" t="s">
        <v>253</v>
      </c>
      <c r="S49" s="52" t="s">
        <v>253</v>
      </c>
      <c r="T49" s="52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489</v>
      </c>
      <c r="E50" s="58"/>
      <c r="F50" s="58"/>
      <c r="G50" s="58"/>
      <c r="H50" s="58"/>
      <c r="I50" s="36"/>
      <c r="J50" s="17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0.3</v>
      </c>
      <c r="E51" s="45">
        <v>0.4</v>
      </c>
      <c r="F51" s="45">
        <v>0.6</v>
      </c>
      <c r="G51" s="45">
        <v>0.4</v>
      </c>
      <c r="H51" s="45">
        <v>0.4</v>
      </c>
      <c r="I51" s="46">
        <v>0.4</v>
      </c>
      <c r="J51" s="15"/>
      <c r="K51" s="10">
        <v>46</v>
      </c>
      <c r="L51" s="47">
        <v>0.4</v>
      </c>
      <c r="M51" s="45">
        <v>0.4</v>
      </c>
      <c r="N51" s="45">
        <v>0.4</v>
      </c>
      <c r="O51" s="45">
        <v>0.4</v>
      </c>
      <c r="P51" s="45">
        <v>0.3</v>
      </c>
      <c r="Q51" s="48">
        <v>0.3</v>
      </c>
      <c r="R51" s="126">
        <f t="shared" ref="R51:R52" si="4">MAX(D51:I51,L51:Q51)</f>
        <v>0.6</v>
      </c>
      <c r="S51" s="87">
        <f t="shared" ref="S51:S52" si="5">MIN(D51:I51,L51:Q51)</f>
        <v>0.3</v>
      </c>
      <c r="T51" s="87">
        <f t="shared" ref="T51:T52" si="6">SUM(D51:I51,L51:Q51)/U51</f>
        <v>0.39166666666666661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</v>
      </c>
      <c r="E52" s="52">
        <v>6.9</v>
      </c>
      <c r="F52" s="52">
        <v>6.9</v>
      </c>
      <c r="G52" s="52">
        <v>7</v>
      </c>
      <c r="H52" s="52">
        <v>6.9</v>
      </c>
      <c r="I52" s="53">
        <v>6.9</v>
      </c>
      <c r="J52" s="15"/>
      <c r="K52" s="11">
        <v>47</v>
      </c>
      <c r="L52" s="54">
        <v>6.9</v>
      </c>
      <c r="M52" s="52">
        <v>7</v>
      </c>
      <c r="N52" s="52">
        <v>7</v>
      </c>
      <c r="O52" s="86">
        <v>7.1</v>
      </c>
      <c r="P52" s="86">
        <v>7.1</v>
      </c>
      <c r="Q52" s="132">
        <v>7.1</v>
      </c>
      <c r="R52" s="126">
        <f t="shared" si="4"/>
        <v>7.1</v>
      </c>
      <c r="S52" s="87">
        <f t="shared" si="5"/>
        <v>6.9</v>
      </c>
      <c r="T52" s="87">
        <f t="shared" si="6"/>
        <v>6.9833333333333316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 t="s">
        <v>576</v>
      </c>
      <c r="F53" s="52" t="s">
        <v>576</v>
      </c>
      <c r="G53" s="52" t="s">
        <v>576</v>
      </c>
      <c r="H53" s="52" t="s">
        <v>576</v>
      </c>
      <c r="I53" s="53" t="s">
        <v>576</v>
      </c>
      <c r="J53" s="12"/>
      <c r="K53" s="11">
        <v>48</v>
      </c>
      <c r="L53" s="54" t="s">
        <v>576</v>
      </c>
      <c r="M53" s="52" t="s">
        <v>576</v>
      </c>
      <c r="N53" s="52" t="s">
        <v>576</v>
      </c>
      <c r="O53" s="52" t="s">
        <v>576</v>
      </c>
      <c r="P53" s="52" t="s">
        <v>576</v>
      </c>
      <c r="Q53" s="55" t="s">
        <v>576</v>
      </c>
      <c r="R53" s="54" t="s">
        <v>576</v>
      </c>
      <c r="S53" s="52" t="s">
        <v>576</v>
      </c>
      <c r="T53" s="52" t="s">
        <v>576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576</v>
      </c>
      <c r="E54" s="52" t="s">
        <v>576</v>
      </c>
      <c r="F54" s="52" t="s">
        <v>576</v>
      </c>
      <c r="G54" s="52" t="s">
        <v>576</v>
      </c>
      <c r="H54" s="52" t="s">
        <v>576</v>
      </c>
      <c r="I54" s="53" t="s">
        <v>576</v>
      </c>
      <c r="J54" s="12"/>
      <c r="K54" s="11">
        <v>49</v>
      </c>
      <c r="L54" s="54" t="s">
        <v>576</v>
      </c>
      <c r="M54" s="52" t="s">
        <v>576</v>
      </c>
      <c r="N54" s="52" t="s">
        <v>576</v>
      </c>
      <c r="O54" s="52" t="s">
        <v>576</v>
      </c>
      <c r="P54" s="52" t="s">
        <v>576</v>
      </c>
      <c r="Q54" s="55" t="s">
        <v>576</v>
      </c>
      <c r="R54" s="54" t="s">
        <v>576</v>
      </c>
      <c r="S54" s="52" t="s">
        <v>576</v>
      </c>
      <c r="T54" s="52" t="s">
        <v>576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9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60" t="s">
        <v>262</v>
      </c>
      <c r="R55" s="122" t="s">
        <v>549</v>
      </c>
      <c r="S55" s="58" t="s">
        <v>262</v>
      </c>
      <c r="T55" s="97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5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75" t="s">
        <v>542</v>
      </c>
      <c r="S56" s="74" t="s">
        <v>252</v>
      </c>
      <c r="T56" s="150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235" priority="18" stopIfTrue="1">
      <formula>J9=1</formula>
    </cfRule>
  </conditionalFormatting>
  <conditionalFormatting sqref="W28:W39 W49:W50">
    <cfRule type="expression" dxfId="234" priority="31" stopIfTrue="1">
      <formula>$W$20=24</formula>
    </cfRule>
  </conditionalFormatting>
  <conditionalFormatting sqref="W40:W42">
    <cfRule type="expression" dxfId="233" priority="5" stopIfTrue="1">
      <formula>$W$20=23</formula>
    </cfRule>
  </conditionalFormatting>
  <conditionalFormatting sqref="W43:W44">
    <cfRule type="expression" dxfId="232" priority="4" stopIfTrue="1">
      <formula>$W$20=24</formula>
    </cfRule>
  </conditionalFormatting>
  <conditionalFormatting sqref="W45:W46">
    <cfRule type="expression" dxfId="231" priority="3" stopIfTrue="1">
      <formula>$W$20=25</formula>
    </cfRule>
  </conditionalFormatting>
  <conditionalFormatting sqref="W47">
    <cfRule type="expression" dxfId="230" priority="2" stopIfTrue="1">
      <formula>$W$20=27</formula>
    </cfRule>
  </conditionalFormatting>
  <conditionalFormatting sqref="W51:W52">
    <cfRule type="expression" dxfId="229" priority="32" stopIfTrue="1">
      <formula>$W$20=25</formula>
    </cfRule>
  </conditionalFormatting>
  <conditionalFormatting sqref="W53:W54">
    <cfRule type="expression" dxfId="228" priority="33" stopIfTrue="1">
      <formula>$W$20=26</formula>
    </cfRule>
  </conditionalFormatting>
  <conditionalFormatting sqref="W55">
    <cfRule type="expression" dxfId="227" priority="34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4">
    <tabColor theme="9" tint="0.79998168889431442"/>
  </sheetPr>
  <dimension ref="A1:AA60"/>
  <sheetViews>
    <sheetView view="pageBreakPreview" zoomScaleNormal="12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225</v>
      </c>
      <c r="B1" s="24"/>
      <c r="C1" s="24"/>
      <c r="D1" s="24"/>
      <c r="G1" s="26"/>
      <c r="H1" s="26"/>
      <c r="I1" s="27">
        <v>84</v>
      </c>
      <c r="K1" s="23" t="str">
        <f>A1</f>
        <v>第１章基準項目／浦川原区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21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小蒲生田地区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7.9</v>
      </c>
      <c r="E5" s="38">
        <v>14.6</v>
      </c>
      <c r="F5" s="38">
        <v>16.600000000000001</v>
      </c>
      <c r="G5" s="38">
        <v>21.7</v>
      </c>
      <c r="H5" s="38">
        <v>23.9</v>
      </c>
      <c r="I5" s="39">
        <v>25.2</v>
      </c>
      <c r="J5" s="9"/>
      <c r="K5" s="8" t="s">
        <v>115</v>
      </c>
      <c r="L5" s="40">
        <v>24</v>
      </c>
      <c r="M5" s="38">
        <v>18</v>
      </c>
      <c r="N5" s="38">
        <v>13.9</v>
      </c>
      <c r="O5" s="38">
        <v>6.9</v>
      </c>
      <c r="P5" s="38">
        <v>6.4</v>
      </c>
      <c r="Q5" s="41">
        <v>4.8</v>
      </c>
      <c r="R5" s="40">
        <f>MAX(D5:I5,L5:Q5)</f>
        <v>25.2</v>
      </c>
      <c r="S5" s="38">
        <f>MIN(D5:I5,L5:Q5)</f>
        <v>4.8</v>
      </c>
      <c r="T5" s="38">
        <f>AVERAGE(D5:I5,L5:Q5)</f>
        <v>15.325000000000001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9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128">
        <f>MAX(D6:I6,L6:Q6)</f>
        <v>0</v>
      </c>
      <c r="S6" s="129">
        <f>MIN(D6:I6,L6:Q6)</f>
        <v>0</v>
      </c>
      <c r="T6" s="129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2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185" t="s">
        <v>257</v>
      </c>
      <c r="Q7" s="185" t="s">
        <v>257</v>
      </c>
      <c r="R7" s="212" t="s">
        <v>257</v>
      </c>
      <c r="S7" s="185" t="s">
        <v>257</v>
      </c>
      <c r="T7" s="196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479</v>
      </c>
      <c r="E8" s="52"/>
      <c r="F8" s="52"/>
      <c r="G8" s="52"/>
      <c r="H8" s="52"/>
      <c r="I8" s="53"/>
      <c r="J8" s="13"/>
      <c r="K8" s="11">
        <v>3</v>
      </c>
      <c r="L8" s="54"/>
      <c r="M8" s="52"/>
      <c r="N8" s="52"/>
      <c r="O8" s="52"/>
      <c r="P8" s="185"/>
      <c r="Q8" s="211"/>
      <c r="R8" s="212" t="s">
        <v>248</v>
      </c>
      <c r="S8" s="185" t="s">
        <v>248</v>
      </c>
      <c r="T8" s="185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480</v>
      </c>
      <c r="E9" s="52"/>
      <c r="F9" s="52"/>
      <c r="G9" s="52"/>
      <c r="H9" s="52"/>
      <c r="I9" s="53"/>
      <c r="J9" s="14"/>
      <c r="K9" s="11">
        <v>4</v>
      </c>
      <c r="L9" s="54"/>
      <c r="M9" s="52"/>
      <c r="N9" s="52"/>
      <c r="O9" s="52"/>
      <c r="P9" s="185"/>
      <c r="Q9" s="211"/>
      <c r="R9" s="212" t="s">
        <v>249</v>
      </c>
      <c r="S9" s="185" t="s">
        <v>249</v>
      </c>
      <c r="T9" s="185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481</v>
      </c>
      <c r="E10" s="58"/>
      <c r="F10" s="58"/>
      <c r="G10" s="58"/>
      <c r="H10" s="58"/>
      <c r="I10" s="36"/>
      <c r="J10" s="13"/>
      <c r="K10" s="8">
        <v>5</v>
      </c>
      <c r="L10" s="59"/>
      <c r="M10" s="58"/>
      <c r="N10" s="58"/>
      <c r="O10" s="58"/>
      <c r="P10" s="199"/>
      <c r="Q10" s="213"/>
      <c r="R10" s="214" t="s">
        <v>245</v>
      </c>
      <c r="S10" s="199" t="s">
        <v>245</v>
      </c>
      <c r="T10" s="199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>
        <v>1E-3</v>
      </c>
      <c r="E11" s="45"/>
      <c r="F11" s="45"/>
      <c r="G11" s="45"/>
      <c r="H11" s="45"/>
      <c r="I11" s="46"/>
      <c r="J11" s="13"/>
      <c r="K11" s="10">
        <v>6</v>
      </c>
      <c r="L11" s="47"/>
      <c r="M11" s="45"/>
      <c r="N11" s="45"/>
      <c r="O11" s="45"/>
      <c r="P11" s="196"/>
      <c r="Q11" s="209"/>
      <c r="R11" s="303">
        <v>1E-3</v>
      </c>
      <c r="S11" s="304">
        <v>1E-3</v>
      </c>
      <c r="T11" s="304">
        <v>1E-3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481</v>
      </c>
      <c r="E12" s="52"/>
      <c r="F12" s="52"/>
      <c r="G12" s="52"/>
      <c r="H12" s="52"/>
      <c r="I12" s="53"/>
      <c r="J12" s="13"/>
      <c r="K12" s="11">
        <v>7</v>
      </c>
      <c r="L12" s="54"/>
      <c r="M12" s="52"/>
      <c r="N12" s="52"/>
      <c r="O12" s="52"/>
      <c r="P12" s="185"/>
      <c r="Q12" s="211"/>
      <c r="R12" s="210" t="s">
        <v>245</v>
      </c>
      <c r="S12" s="196" t="s">
        <v>245</v>
      </c>
      <c r="T12" s="196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482</v>
      </c>
      <c r="E13" s="52"/>
      <c r="F13" s="52"/>
      <c r="G13" s="52" t="s">
        <v>482</v>
      </c>
      <c r="H13" s="52"/>
      <c r="I13" s="53"/>
      <c r="J13" s="13"/>
      <c r="K13" s="11">
        <v>8</v>
      </c>
      <c r="L13" s="54" t="s">
        <v>482</v>
      </c>
      <c r="M13" s="52"/>
      <c r="N13" s="52"/>
      <c r="O13" s="52" t="s">
        <v>482</v>
      </c>
      <c r="P13" s="185"/>
      <c r="Q13" s="211"/>
      <c r="R13" s="212" t="s">
        <v>253</v>
      </c>
      <c r="S13" s="185" t="s">
        <v>253</v>
      </c>
      <c r="T13" s="185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3"/>
      <c r="K14" s="11">
        <v>9</v>
      </c>
      <c r="L14" s="54"/>
      <c r="M14" s="52"/>
      <c r="N14" s="52"/>
      <c r="O14" s="52"/>
      <c r="P14" s="185"/>
      <c r="Q14" s="211"/>
      <c r="R14" s="212" t="s">
        <v>244</v>
      </c>
      <c r="S14" s="185" t="s">
        <v>244</v>
      </c>
      <c r="T14" s="185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3"/>
      <c r="K15" s="8">
        <v>10</v>
      </c>
      <c r="L15" s="59" t="s">
        <v>245</v>
      </c>
      <c r="M15" s="58"/>
      <c r="N15" s="58"/>
      <c r="O15" s="58" t="s">
        <v>245</v>
      </c>
      <c r="P15" s="199"/>
      <c r="Q15" s="213"/>
      <c r="R15" s="214" t="s">
        <v>245</v>
      </c>
      <c r="S15" s="199" t="s">
        <v>245</v>
      </c>
      <c r="T15" s="199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0.4</v>
      </c>
      <c r="E16" s="45"/>
      <c r="F16" s="45"/>
      <c r="G16" s="45"/>
      <c r="H16" s="45"/>
      <c r="I16" s="46"/>
      <c r="J16" s="15"/>
      <c r="K16" s="10">
        <v>11</v>
      </c>
      <c r="L16" s="47"/>
      <c r="M16" s="45"/>
      <c r="N16" s="45"/>
      <c r="O16" s="45"/>
      <c r="P16" s="196"/>
      <c r="Q16" s="209"/>
      <c r="R16" s="186">
        <f>MAX(D16:I16,L16:Q16)</f>
        <v>0.4</v>
      </c>
      <c r="S16" s="187">
        <f>MIN(D16:I16,L16:Q16)</f>
        <v>0.4</v>
      </c>
      <c r="T16" s="187">
        <f>AVERAGE(D16:I16,L16:Q16)</f>
        <v>0.4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483</v>
      </c>
      <c r="E17" s="52"/>
      <c r="F17" s="52"/>
      <c r="G17" s="52"/>
      <c r="H17" s="52"/>
      <c r="I17" s="53"/>
      <c r="J17" s="16"/>
      <c r="K17" s="11">
        <v>12</v>
      </c>
      <c r="L17" s="54"/>
      <c r="M17" s="52"/>
      <c r="N17" s="52"/>
      <c r="O17" s="52"/>
      <c r="P17" s="185"/>
      <c r="Q17" s="211"/>
      <c r="R17" s="212" t="s">
        <v>251</v>
      </c>
      <c r="S17" s="185" t="s">
        <v>251</v>
      </c>
      <c r="T17" s="185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484</v>
      </c>
      <c r="E18" s="52"/>
      <c r="F18" s="52"/>
      <c r="G18" s="52"/>
      <c r="H18" s="52"/>
      <c r="I18" s="53"/>
      <c r="J18" s="15"/>
      <c r="K18" s="11">
        <v>13</v>
      </c>
      <c r="L18" s="54"/>
      <c r="M18" s="52"/>
      <c r="N18" s="52"/>
      <c r="O18" s="52"/>
      <c r="P18" s="185"/>
      <c r="Q18" s="211"/>
      <c r="R18" s="212" t="s">
        <v>252</v>
      </c>
      <c r="S18" s="185" t="s">
        <v>252</v>
      </c>
      <c r="T18" s="185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7"/>
      <c r="K19" s="11">
        <v>14</v>
      </c>
      <c r="L19" s="54"/>
      <c r="M19" s="52"/>
      <c r="N19" s="52"/>
      <c r="O19" s="52"/>
      <c r="P19" s="185"/>
      <c r="Q19" s="211"/>
      <c r="R19" s="212" t="s">
        <v>246</v>
      </c>
      <c r="S19" s="185" t="s">
        <v>246</v>
      </c>
      <c r="T19" s="185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485</v>
      </c>
      <c r="E20" s="58"/>
      <c r="F20" s="58"/>
      <c r="G20" s="58"/>
      <c r="H20" s="58"/>
      <c r="I20" s="36"/>
      <c r="J20" s="13"/>
      <c r="K20" s="8">
        <v>15</v>
      </c>
      <c r="L20" s="59"/>
      <c r="M20" s="58"/>
      <c r="N20" s="58"/>
      <c r="O20" s="58"/>
      <c r="P20" s="199"/>
      <c r="Q20" s="213"/>
      <c r="R20" s="214" t="s">
        <v>250</v>
      </c>
      <c r="S20" s="199" t="s">
        <v>250</v>
      </c>
      <c r="T20" s="199" t="s">
        <v>250</v>
      </c>
      <c r="U20" s="36">
        <f t="shared" si="0"/>
        <v>1</v>
      </c>
      <c r="W20" s="27">
        <v>23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486</v>
      </c>
      <c r="E21" s="45"/>
      <c r="F21" s="45"/>
      <c r="G21" s="45"/>
      <c r="H21" s="45"/>
      <c r="I21" s="46"/>
      <c r="J21" s="13"/>
      <c r="K21" s="10">
        <v>16</v>
      </c>
      <c r="L21" s="47"/>
      <c r="M21" s="45"/>
      <c r="N21" s="45"/>
      <c r="O21" s="45"/>
      <c r="P21" s="196"/>
      <c r="Q21" s="209"/>
      <c r="R21" s="210" t="s">
        <v>244</v>
      </c>
      <c r="S21" s="196" t="s">
        <v>244</v>
      </c>
      <c r="T21" s="196" t="s">
        <v>244</v>
      </c>
      <c r="U21" s="46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482</v>
      </c>
      <c r="E22" s="52"/>
      <c r="F22" s="52"/>
      <c r="G22" s="52"/>
      <c r="H22" s="52"/>
      <c r="I22" s="53"/>
      <c r="J22" s="13"/>
      <c r="K22" s="11">
        <v>17</v>
      </c>
      <c r="L22" s="54"/>
      <c r="M22" s="52"/>
      <c r="N22" s="52"/>
      <c r="O22" s="52"/>
      <c r="P22" s="185"/>
      <c r="Q22" s="211"/>
      <c r="R22" s="212" t="s">
        <v>253</v>
      </c>
      <c r="S22" s="185" t="s">
        <v>253</v>
      </c>
      <c r="T22" s="185" t="s">
        <v>253</v>
      </c>
      <c r="U22" s="53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481</v>
      </c>
      <c r="E23" s="52"/>
      <c r="F23" s="52"/>
      <c r="G23" s="52"/>
      <c r="H23" s="52"/>
      <c r="I23" s="53"/>
      <c r="J23" s="13"/>
      <c r="K23" s="11">
        <v>18</v>
      </c>
      <c r="L23" s="54"/>
      <c r="M23" s="52"/>
      <c r="N23" s="52"/>
      <c r="O23" s="52"/>
      <c r="P23" s="185"/>
      <c r="Q23" s="211"/>
      <c r="R23" s="212" t="s">
        <v>245</v>
      </c>
      <c r="S23" s="185" t="s">
        <v>245</v>
      </c>
      <c r="T23" s="185" t="s">
        <v>245</v>
      </c>
      <c r="U23" s="53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481</v>
      </c>
      <c r="E24" s="52"/>
      <c r="F24" s="52"/>
      <c r="G24" s="52"/>
      <c r="H24" s="52"/>
      <c r="I24" s="53"/>
      <c r="J24" s="13"/>
      <c r="K24" s="11">
        <v>19</v>
      </c>
      <c r="L24" s="54"/>
      <c r="M24" s="52"/>
      <c r="N24" s="52"/>
      <c r="O24" s="52"/>
      <c r="P24" s="185"/>
      <c r="Q24" s="211"/>
      <c r="R24" s="212" t="s">
        <v>245</v>
      </c>
      <c r="S24" s="185" t="s">
        <v>245</v>
      </c>
      <c r="T24" s="185" t="s">
        <v>245</v>
      </c>
      <c r="U24" s="53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481</v>
      </c>
      <c r="E25" s="58"/>
      <c r="F25" s="58"/>
      <c r="G25" s="58"/>
      <c r="H25" s="58"/>
      <c r="I25" s="36"/>
      <c r="J25" s="13"/>
      <c r="K25" s="8">
        <v>20</v>
      </c>
      <c r="L25" s="59"/>
      <c r="M25" s="58"/>
      <c r="N25" s="58"/>
      <c r="O25" s="58"/>
      <c r="P25" s="199"/>
      <c r="Q25" s="213"/>
      <c r="R25" s="214" t="s">
        <v>245</v>
      </c>
      <c r="S25" s="199" t="s">
        <v>245</v>
      </c>
      <c r="T25" s="199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>
        <v>0.06</v>
      </c>
      <c r="H26" s="45"/>
      <c r="I26" s="46"/>
      <c r="J26" s="16"/>
      <c r="K26" s="10">
        <v>21</v>
      </c>
      <c r="L26" s="125">
        <v>0.09</v>
      </c>
      <c r="M26" s="45"/>
      <c r="N26" s="45"/>
      <c r="O26" s="45" t="s">
        <v>258</v>
      </c>
      <c r="P26" s="196"/>
      <c r="Q26" s="209"/>
      <c r="R26" s="288">
        <f>MAX(D26:I26,L26:Q26)</f>
        <v>0.09</v>
      </c>
      <c r="S26" s="196" t="s">
        <v>258</v>
      </c>
      <c r="T26" s="282" t="s">
        <v>258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3"/>
      <c r="K27" s="11">
        <v>22</v>
      </c>
      <c r="L27" s="54" t="s">
        <v>253</v>
      </c>
      <c r="M27" s="52"/>
      <c r="N27" s="52"/>
      <c r="O27" s="52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 t="s">
        <v>245</v>
      </c>
      <c r="E28" s="52"/>
      <c r="F28" s="52"/>
      <c r="G28" s="52" t="s">
        <v>245</v>
      </c>
      <c r="H28" s="52"/>
      <c r="I28" s="53"/>
      <c r="J28" s="13"/>
      <c r="K28" s="11">
        <v>23</v>
      </c>
      <c r="L28" s="54">
        <v>2E-3</v>
      </c>
      <c r="M28" s="52"/>
      <c r="N28" s="52"/>
      <c r="O28" s="52" t="s">
        <v>245</v>
      </c>
      <c r="P28" s="185"/>
      <c r="Q28" s="211"/>
      <c r="R28" s="273">
        <f>MAX(D28:I28,L28:Q28)</f>
        <v>2E-3</v>
      </c>
      <c r="S28" s="185" t="s">
        <v>245</v>
      </c>
      <c r="T28" s="185" t="s">
        <v>245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3"/>
      <c r="K29" s="11">
        <v>24</v>
      </c>
      <c r="L29" s="54" t="s">
        <v>259</v>
      </c>
      <c r="M29" s="52"/>
      <c r="N29" s="52"/>
      <c r="O29" s="52" t="s">
        <v>259</v>
      </c>
      <c r="P29" s="185"/>
      <c r="Q29" s="211"/>
      <c r="R29" s="269" t="s">
        <v>259</v>
      </c>
      <c r="S29" s="270" t="s">
        <v>259</v>
      </c>
      <c r="T29" s="270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2E-3</v>
      </c>
      <c r="E30" s="58"/>
      <c r="F30" s="58"/>
      <c r="G30" s="58">
        <v>3.0000000000000001E-3</v>
      </c>
      <c r="H30" s="58"/>
      <c r="I30" s="36"/>
      <c r="J30" s="13"/>
      <c r="K30" s="8">
        <v>25</v>
      </c>
      <c r="L30" s="59">
        <v>5.0000000000000001E-3</v>
      </c>
      <c r="M30" s="58"/>
      <c r="N30" s="58"/>
      <c r="O30" s="58">
        <v>2E-3</v>
      </c>
      <c r="P30" s="199"/>
      <c r="Q30" s="213"/>
      <c r="R30" s="219">
        <f>MAX(D30:I30,L30:Q30)</f>
        <v>5.0000000000000001E-3</v>
      </c>
      <c r="S30" s="195">
        <f>MIN(D30:I30,L30:Q30)</f>
        <v>2E-3</v>
      </c>
      <c r="T30" s="195">
        <f>AVERAGE(D30:I30,L30:Q30)</f>
        <v>3.0000000000000001E-3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3"/>
      <c r="K31" s="10">
        <v>26</v>
      </c>
      <c r="L31" s="47" t="s">
        <v>245</v>
      </c>
      <c r="M31" s="45"/>
      <c r="N31" s="45"/>
      <c r="O31" s="45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3.0000000000000001E-3</v>
      </c>
      <c r="E32" s="52"/>
      <c r="F32" s="52"/>
      <c r="G32" s="52">
        <v>6.0000000000000001E-3</v>
      </c>
      <c r="H32" s="52"/>
      <c r="I32" s="53"/>
      <c r="J32" s="13"/>
      <c r="K32" s="11">
        <v>27</v>
      </c>
      <c r="L32" s="54">
        <v>1.2E-2</v>
      </c>
      <c r="M32" s="52"/>
      <c r="N32" s="52"/>
      <c r="O32" s="52">
        <v>3.0000000000000001E-3</v>
      </c>
      <c r="P32" s="185"/>
      <c r="Q32" s="211"/>
      <c r="R32" s="217">
        <f>MAX(D32:I32,L32:Q32)</f>
        <v>1.2E-2</v>
      </c>
      <c r="S32" s="194">
        <f>MIN(D32:I32,L32:Q32)</f>
        <v>3.0000000000000001E-3</v>
      </c>
      <c r="T32" s="194">
        <f>AVERAGE(D32:I32,L32:Q32)</f>
        <v>6.0000000000000001E-3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6"/>
      <c r="K33" s="11">
        <v>28</v>
      </c>
      <c r="L33" s="54" t="s">
        <v>259</v>
      </c>
      <c r="M33" s="52"/>
      <c r="N33" s="52"/>
      <c r="O33" s="52" t="s">
        <v>259</v>
      </c>
      <c r="P33" s="185"/>
      <c r="Q33" s="211"/>
      <c r="R33" s="210" t="s">
        <v>259</v>
      </c>
      <c r="S33" s="196" t="s">
        <v>259</v>
      </c>
      <c r="T33" s="196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 t="s">
        <v>245</v>
      </c>
      <c r="E34" s="52"/>
      <c r="F34" s="52"/>
      <c r="G34" s="52">
        <v>2E-3</v>
      </c>
      <c r="H34" s="52"/>
      <c r="I34" s="53"/>
      <c r="J34" s="13"/>
      <c r="K34" s="11">
        <v>29</v>
      </c>
      <c r="L34" s="54">
        <v>3.0000000000000001E-3</v>
      </c>
      <c r="M34" s="52"/>
      <c r="N34" s="52"/>
      <c r="O34" s="52" t="s">
        <v>245</v>
      </c>
      <c r="P34" s="185"/>
      <c r="Q34" s="211"/>
      <c r="R34" s="217">
        <f t="shared" ref="R34:R35" si="1">MAX(D34:I34,L34:Q34)</f>
        <v>3.0000000000000001E-3</v>
      </c>
      <c r="S34" s="185" t="s">
        <v>566</v>
      </c>
      <c r="T34" s="198">
        <v>1.25E-3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>
        <v>1E-3</v>
      </c>
      <c r="E35" s="58"/>
      <c r="F35" s="58"/>
      <c r="G35" s="58">
        <v>1E-3</v>
      </c>
      <c r="H35" s="58"/>
      <c r="I35" s="36"/>
      <c r="J35" s="13"/>
      <c r="K35" s="8">
        <v>30</v>
      </c>
      <c r="L35" s="59">
        <v>2E-3</v>
      </c>
      <c r="M35" s="58"/>
      <c r="N35" s="58"/>
      <c r="O35" s="58">
        <v>1E-3</v>
      </c>
      <c r="P35" s="199"/>
      <c r="Q35" s="213"/>
      <c r="R35" s="219">
        <f t="shared" si="1"/>
        <v>2E-3</v>
      </c>
      <c r="S35" s="199">
        <f t="shared" ref="S35" si="2">MIN(D35:I35,L35:Q35)</f>
        <v>1E-3</v>
      </c>
      <c r="T35" s="220">
        <f t="shared" ref="T35" si="3">AVERAGE(D35:I35,L35:Q35)</f>
        <v>1.25E-3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3"/>
      <c r="K36" s="10">
        <v>31</v>
      </c>
      <c r="L36" s="47" t="s">
        <v>260</v>
      </c>
      <c r="M36" s="45"/>
      <c r="N36" s="45"/>
      <c r="O36" s="45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487</v>
      </c>
      <c r="E37" s="52"/>
      <c r="F37" s="52"/>
      <c r="G37" s="52"/>
      <c r="H37" s="52"/>
      <c r="I37" s="53"/>
      <c r="J37" s="16"/>
      <c r="K37" s="11">
        <v>32</v>
      </c>
      <c r="L37" s="54"/>
      <c r="M37" s="52"/>
      <c r="N37" s="52"/>
      <c r="O37" s="52"/>
      <c r="P37" s="185"/>
      <c r="Q37" s="211"/>
      <c r="R37" s="212" t="s">
        <v>254</v>
      </c>
      <c r="S37" s="185" t="s">
        <v>254</v>
      </c>
      <c r="T37" s="185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488</v>
      </c>
      <c r="E38" s="52"/>
      <c r="F38" s="52"/>
      <c r="G38" s="52" t="s">
        <v>488</v>
      </c>
      <c r="H38" s="52"/>
      <c r="I38" s="53"/>
      <c r="J38" s="16"/>
      <c r="K38" s="11">
        <v>33</v>
      </c>
      <c r="L38" s="54" t="s">
        <v>488</v>
      </c>
      <c r="M38" s="52"/>
      <c r="N38" s="52"/>
      <c r="O38" s="52" t="s">
        <v>488</v>
      </c>
      <c r="P38" s="185"/>
      <c r="Q38" s="211"/>
      <c r="R38" s="212" t="s">
        <v>255</v>
      </c>
      <c r="S38" s="185" t="s">
        <v>255</v>
      </c>
      <c r="T38" s="185" t="s">
        <v>255</v>
      </c>
      <c r="U38" s="53">
        <f t="shared" si="0"/>
        <v>4</v>
      </c>
      <c r="W38" s="341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>
        <v>0.05</v>
      </c>
      <c r="E39" s="52"/>
      <c r="F39" s="52"/>
      <c r="G39" s="52">
        <v>0.04</v>
      </c>
      <c r="H39" s="52"/>
      <c r="I39" s="53"/>
      <c r="J39" s="16"/>
      <c r="K39" s="11">
        <v>34</v>
      </c>
      <c r="L39" s="54">
        <v>0.04</v>
      </c>
      <c r="M39" s="52"/>
      <c r="N39" s="52"/>
      <c r="O39" s="52" t="s">
        <v>261</v>
      </c>
      <c r="P39" s="185"/>
      <c r="Q39" s="211"/>
      <c r="R39" s="271">
        <f t="shared" ref="R39" si="4">MAX(D39:I39,L39:Q39)</f>
        <v>0.05</v>
      </c>
      <c r="S39" s="185" t="s">
        <v>261</v>
      </c>
      <c r="T39" s="221">
        <f>SUM(D39:I39,L39:Q39)/U39</f>
        <v>3.2500000000000001E-2</v>
      </c>
      <c r="U39" s="53">
        <f t="shared" si="0"/>
        <v>4</v>
      </c>
      <c r="W39" s="343"/>
    </row>
    <row r="40" spans="1:27" ht="14.25" customHeight="1">
      <c r="A40" s="8">
        <v>35</v>
      </c>
      <c r="B40" s="35" t="s">
        <v>102</v>
      </c>
      <c r="C40" s="56" t="s">
        <v>134</v>
      </c>
      <c r="D40" s="57">
        <v>0.03</v>
      </c>
      <c r="E40" s="58"/>
      <c r="F40" s="58"/>
      <c r="G40" s="58"/>
      <c r="H40" s="58"/>
      <c r="I40" s="36"/>
      <c r="J40" s="16"/>
      <c r="K40" s="8">
        <v>35</v>
      </c>
      <c r="L40" s="59"/>
      <c r="M40" s="58"/>
      <c r="N40" s="58"/>
      <c r="O40" s="58"/>
      <c r="P40" s="199"/>
      <c r="Q40" s="213"/>
      <c r="R40" s="305">
        <f>MAX(D40:I40,L40:Q40)</f>
        <v>0.03</v>
      </c>
      <c r="S40" s="306">
        <f>MIN(D40:I40,L40:Q40)</f>
        <v>0.03</v>
      </c>
      <c r="T40" s="306">
        <f>AVERAGE(D40:I40,L40:Q40)</f>
        <v>0.03</v>
      </c>
      <c r="U40" s="36">
        <f>COUNTA(D40:I40,L40:Q40)</f>
        <v>1</v>
      </c>
      <c r="W40" s="337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8</v>
      </c>
      <c r="E41" s="45"/>
      <c r="F41" s="45"/>
      <c r="G41" s="45">
        <v>8</v>
      </c>
      <c r="H41" s="45"/>
      <c r="I41" s="46"/>
      <c r="J41" s="15"/>
      <c r="K41" s="10">
        <v>36</v>
      </c>
      <c r="L41" s="47">
        <v>8</v>
      </c>
      <c r="M41" s="45"/>
      <c r="N41" s="45"/>
      <c r="O41" s="45">
        <v>8</v>
      </c>
      <c r="P41" s="196"/>
      <c r="Q41" s="209"/>
      <c r="R41" s="266">
        <f>MAX(D41:I41,L41:Q41)</f>
        <v>8</v>
      </c>
      <c r="S41" s="267">
        <f>MIN(D41:I41,L41:Q41)</f>
        <v>8</v>
      </c>
      <c r="T41" s="267">
        <f>AVERAGE(D41:I41,L41:Q41)</f>
        <v>8</v>
      </c>
      <c r="U41" s="46">
        <f t="shared" si="0"/>
        <v>4</v>
      </c>
      <c r="W41" s="327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485</v>
      </c>
      <c r="E42" s="52"/>
      <c r="F42" s="52"/>
      <c r="G42" s="52"/>
      <c r="H42" s="52"/>
      <c r="I42" s="53"/>
      <c r="J42" s="13"/>
      <c r="K42" s="11">
        <v>37</v>
      </c>
      <c r="L42" s="54"/>
      <c r="M42" s="52"/>
      <c r="N42" s="52"/>
      <c r="O42" s="52"/>
      <c r="P42" s="185"/>
      <c r="Q42" s="211"/>
      <c r="R42" s="210" t="s">
        <v>250</v>
      </c>
      <c r="S42" s="196" t="s">
        <v>250</v>
      </c>
      <c r="T42" s="196" t="s">
        <v>250</v>
      </c>
      <c r="U42" s="53">
        <f t="shared" si="0"/>
        <v>1</v>
      </c>
      <c r="W42" s="328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9.6999999999999993</v>
      </c>
      <c r="E43" s="86">
        <v>9.6</v>
      </c>
      <c r="F43" s="86">
        <v>9.6</v>
      </c>
      <c r="G43" s="86">
        <v>9.4</v>
      </c>
      <c r="H43" s="86">
        <v>8.8000000000000007</v>
      </c>
      <c r="I43" s="144">
        <v>11</v>
      </c>
      <c r="J43" s="15"/>
      <c r="K43" s="11">
        <v>38</v>
      </c>
      <c r="L43" s="54">
        <v>9.4</v>
      </c>
      <c r="M43" s="52">
        <v>9.1999999999999993</v>
      </c>
      <c r="N43" s="52">
        <v>9.1</v>
      </c>
      <c r="O43" s="86">
        <v>10</v>
      </c>
      <c r="P43" s="225">
        <v>10</v>
      </c>
      <c r="Q43" s="226">
        <v>12</v>
      </c>
      <c r="R43" s="227">
        <f t="shared" ref="R43:R45" si="5">MAX(D43:I43,L43:Q43)</f>
        <v>12</v>
      </c>
      <c r="S43" s="225">
        <f t="shared" ref="S43:S45" si="6">MIN(D43:I43,L43:Q43)</f>
        <v>8.8000000000000007</v>
      </c>
      <c r="T43" s="225">
        <f t="shared" ref="T43:T45" si="7">AVERAGE(D43:I43,L43:Q43)</f>
        <v>9.8166666666666664</v>
      </c>
      <c r="U43" s="53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15</v>
      </c>
      <c r="E44" s="52"/>
      <c r="F44" s="52"/>
      <c r="G44" s="52">
        <v>16</v>
      </c>
      <c r="H44" s="52"/>
      <c r="I44" s="53"/>
      <c r="J44" s="15"/>
      <c r="K44" s="11">
        <v>39</v>
      </c>
      <c r="L44" s="54">
        <v>20</v>
      </c>
      <c r="M44" s="52"/>
      <c r="N44" s="52"/>
      <c r="O44" s="52">
        <v>18</v>
      </c>
      <c r="P44" s="185"/>
      <c r="Q44" s="211"/>
      <c r="R44" s="223">
        <f t="shared" si="5"/>
        <v>20</v>
      </c>
      <c r="S44" s="224">
        <f t="shared" si="6"/>
        <v>15</v>
      </c>
      <c r="T44" s="224">
        <f t="shared" si="7"/>
        <v>17.25</v>
      </c>
      <c r="U44" s="53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53</v>
      </c>
      <c r="E45" s="58"/>
      <c r="F45" s="58"/>
      <c r="G45" s="58">
        <v>61</v>
      </c>
      <c r="H45" s="58"/>
      <c r="I45" s="36"/>
      <c r="J45" s="9"/>
      <c r="K45" s="8">
        <v>40</v>
      </c>
      <c r="L45" s="59">
        <v>65</v>
      </c>
      <c r="M45" s="58"/>
      <c r="N45" s="58"/>
      <c r="O45" s="58">
        <v>45</v>
      </c>
      <c r="P45" s="199"/>
      <c r="Q45" s="213"/>
      <c r="R45" s="228">
        <f t="shared" si="5"/>
        <v>65</v>
      </c>
      <c r="S45" s="202">
        <f t="shared" si="6"/>
        <v>45</v>
      </c>
      <c r="T45" s="202">
        <f t="shared" si="7"/>
        <v>56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488</v>
      </c>
      <c r="E46" s="45"/>
      <c r="F46" s="45"/>
      <c r="G46" s="45"/>
      <c r="H46" s="45"/>
      <c r="I46" s="46"/>
      <c r="J46" s="16"/>
      <c r="K46" s="10">
        <v>41</v>
      </c>
      <c r="L46" s="47"/>
      <c r="M46" s="45"/>
      <c r="N46" s="45"/>
      <c r="O46" s="45"/>
      <c r="P46" s="196"/>
      <c r="Q46" s="209"/>
      <c r="R46" s="210" t="s">
        <v>255</v>
      </c>
      <c r="S46" s="196" t="s">
        <v>255</v>
      </c>
      <c r="T46" s="196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"/>
      <c r="K47" s="11">
        <v>42</v>
      </c>
      <c r="L47" s="54" t="s">
        <v>247</v>
      </c>
      <c r="M47" s="52"/>
      <c r="N47" s="52"/>
      <c r="O47" s="52" t="s">
        <v>247</v>
      </c>
      <c r="P47" s="185"/>
      <c r="Q47" s="211"/>
      <c r="R47" s="212" t="s">
        <v>247</v>
      </c>
      <c r="S47" s="185" t="s">
        <v>247</v>
      </c>
      <c r="T47" s="185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"/>
      <c r="K48" s="11">
        <v>43</v>
      </c>
      <c r="L48" s="54" t="s">
        <v>247</v>
      </c>
      <c r="M48" s="52"/>
      <c r="N48" s="52"/>
      <c r="O48" s="52" t="s">
        <v>247</v>
      </c>
      <c r="P48" s="52"/>
      <c r="Q48" s="55"/>
      <c r="R48" s="54" t="s">
        <v>247</v>
      </c>
      <c r="S48" s="52" t="s">
        <v>247</v>
      </c>
      <c r="T48" s="52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482</v>
      </c>
      <c r="E49" s="52"/>
      <c r="F49" s="52"/>
      <c r="G49" s="52"/>
      <c r="H49" s="52"/>
      <c r="I49" s="53"/>
      <c r="J49" s="13"/>
      <c r="K49" s="11">
        <v>44</v>
      </c>
      <c r="L49" s="54"/>
      <c r="M49" s="52"/>
      <c r="N49" s="52"/>
      <c r="O49" s="52"/>
      <c r="P49" s="52"/>
      <c r="Q49" s="55"/>
      <c r="R49" s="54" t="s">
        <v>253</v>
      </c>
      <c r="S49" s="52" t="s">
        <v>253</v>
      </c>
      <c r="T49" s="52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489</v>
      </c>
      <c r="E50" s="58"/>
      <c r="F50" s="58"/>
      <c r="G50" s="58"/>
      <c r="H50" s="58"/>
      <c r="I50" s="36"/>
      <c r="J50" s="17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0.2</v>
      </c>
      <c r="E51" s="45">
        <v>0.2</v>
      </c>
      <c r="F51" s="45">
        <v>0.3</v>
      </c>
      <c r="G51" s="45">
        <v>0.2</v>
      </c>
      <c r="H51" s="45">
        <v>0.3</v>
      </c>
      <c r="I51" s="46">
        <v>0.4</v>
      </c>
      <c r="J51" s="15"/>
      <c r="K51" s="10">
        <v>46</v>
      </c>
      <c r="L51" s="47">
        <v>0.3</v>
      </c>
      <c r="M51" s="45">
        <v>0.4</v>
      </c>
      <c r="N51" s="45">
        <v>0.3</v>
      </c>
      <c r="O51" s="45">
        <v>0.2</v>
      </c>
      <c r="P51" s="45">
        <v>0.2</v>
      </c>
      <c r="Q51" s="48">
        <v>0.2</v>
      </c>
      <c r="R51" s="114">
        <f t="shared" ref="R51:R52" si="8">MAX(D51:I51,L51:Q51)</f>
        <v>0.4</v>
      </c>
      <c r="S51" s="113">
        <f t="shared" ref="S51:S52" si="9">MIN(D51:I51,L51:Q51)</f>
        <v>0.2</v>
      </c>
      <c r="T51" s="113">
        <f t="shared" ref="T51:T52" si="10">AVERAGE(D51:I51,L51:Q51)</f>
        <v>0.26666666666666672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6.4</v>
      </c>
      <c r="E52" s="52">
        <v>6.4</v>
      </c>
      <c r="F52" s="52">
        <v>6.4</v>
      </c>
      <c r="G52" s="52">
        <v>6.5</v>
      </c>
      <c r="H52" s="52">
        <v>6.5</v>
      </c>
      <c r="I52" s="53">
        <v>6.6</v>
      </c>
      <c r="J52" s="15"/>
      <c r="K52" s="11">
        <v>47</v>
      </c>
      <c r="L52" s="54">
        <v>6.5</v>
      </c>
      <c r="M52" s="52">
        <v>6.5</v>
      </c>
      <c r="N52" s="52">
        <v>6.5</v>
      </c>
      <c r="O52" s="52">
        <v>6.5</v>
      </c>
      <c r="P52" s="52">
        <v>6.4</v>
      </c>
      <c r="Q52" s="55">
        <v>6.4</v>
      </c>
      <c r="R52" s="117">
        <f t="shared" si="8"/>
        <v>6.6</v>
      </c>
      <c r="S52" s="86">
        <f t="shared" si="9"/>
        <v>6.4</v>
      </c>
      <c r="T52" s="86">
        <f t="shared" si="10"/>
        <v>6.4666666666666686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 t="s">
        <v>576</v>
      </c>
      <c r="F53" s="52" t="s">
        <v>576</v>
      </c>
      <c r="G53" s="52" t="s">
        <v>576</v>
      </c>
      <c r="H53" s="52" t="s">
        <v>576</v>
      </c>
      <c r="I53" s="53" t="s">
        <v>576</v>
      </c>
      <c r="J53" s="12"/>
      <c r="K53" s="11">
        <v>48</v>
      </c>
      <c r="L53" s="54" t="s">
        <v>576</v>
      </c>
      <c r="M53" s="52" t="s">
        <v>576</v>
      </c>
      <c r="N53" s="52" t="s">
        <v>576</v>
      </c>
      <c r="O53" s="52" t="s">
        <v>576</v>
      </c>
      <c r="P53" s="52" t="s">
        <v>576</v>
      </c>
      <c r="Q53" s="55" t="s">
        <v>576</v>
      </c>
      <c r="R53" s="54" t="s">
        <v>576</v>
      </c>
      <c r="S53" s="52" t="s">
        <v>576</v>
      </c>
      <c r="T53" s="52" t="s">
        <v>576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576</v>
      </c>
      <c r="E54" s="52" t="s">
        <v>576</v>
      </c>
      <c r="F54" s="52" t="s">
        <v>576</v>
      </c>
      <c r="G54" s="52" t="s">
        <v>576</v>
      </c>
      <c r="H54" s="52" t="s">
        <v>576</v>
      </c>
      <c r="I54" s="53" t="s">
        <v>576</v>
      </c>
      <c r="J54" s="12"/>
      <c r="K54" s="11">
        <v>49</v>
      </c>
      <c r="L54" s="54" t="s">
        <v>576</v>
      </c>
      <c r="M54" s="52" t="s">
        <v>576</v>
      </c>
      <c r="N54" s="52" t="s">
        <v>576</v>
      </c>
      <c r="O54" s="52" t="s">
        <v>576</v>
      </c>
      <c r="P54" s="52" t="s">
        <v>576</v>
      </c>
      <c r="Q54" s="55" t="s">
        <v>576</v>
      </c>
      <c r="R54" s="54" t="s">
        <v>576</v>
      </c>
      <c r="S54" s="52" t="s">
        <v>576</v>
      </c>
      <c r="T54" s="52" t="s">
        <v>576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9"/>
      <c r="K55" s="8">
        <v>50</v>
      </c>
      <c r="L55" s="59" t="s">
        <v>262</v>
      </c>
      <c r="M55" s="58">
        <v>1</v>
      </c>
      <c r="N55" s="58" t="s">
        <v>262</v>
      </c>
      <c r="O55" s="58" t="s">
        <v>262</v>
      </c>
      <c r="P55" s="58" t="s">
        <v>262</v>
      </c>
      <c r="Q55" s="58" t="s">
        <v>262</v>
      </c>
      <c r="R55" s="59">
        <f t="shared" ref="R55" si="11">MAX(D55:I55,L55:Q55)</f>
        <v>1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5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58" t="s">
        <v>252</v>
      </c>
      <c r="R56" s="59" t="s">
        <v>542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226" priority="18" stopIfTrue="1">
      <formula>J9=1</formula>
    </cfRule>
  </conditionalFormatting>
  <conditionalFormatting sqref="W28:W39 W49:W50">
    <cfRule type="expression" dxfId="225" priority="20" stopIfTrue="1">
      <formula>$W$20=24</formula>
    </cfRule>
  </conditionalFormatting>
  <conditionalFormatting sqref="W40:W42">
    <cfRule type="expression" dxfId="224" priority="5" stopIfTrue="1">
      <formula>$W$20=23</formula>
    </cfRule>
  </conditionalFormatting>
  <conditionalFormatting sqref="W43:W44">
    <cfRule type="expression" dxfId="223" priority="4" stopIfTrue="1">
      <formula>$W$20=24</formula>
    </cfRule>
  </conditionalFormatting>
  <conditionalFormatting sqref="W45:W46">
    <cfRule type="expression" dxfId="222" priority="3" stopIfTrue="1">
      <formula>$W$20=25</formula>
    </cfRule>
  </conditionalFormatting>
  <conditionalFormatting sqref="W47">
    <cfRule type="expression" dxfId="221" priority="2" stopIfTrue="1">
      <formula>$W$20=27</formula>
    </cfRule>
  </conditionalFormatting>
  <conditionalFormatting sqref="W51:W52">
    <cfRule type="expression" dxfId="220" priority="21" stopIfTrue="1">
      <formula>$W$20=25</formula>
    </cfRule>
  </conditionalFormatting>
  <conditionalFormatting sqref="W53:W54">
    <cfRule type="expression" dxfId="219" priority="22" stopIfTrue="1">
      <formula>$W$20=26</formula>
    </cfRule>
  </conditionalFormatting>
  <conditionalFormatting sqref="W55">
    <cfRule type="expression" dxfId="218" priority="23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7">
    <tabColor rgb="FFFFFF99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235</v>
      </c>
      <c r="B1" s="24"/>
      <c r="C1" s="24"/>
      <c r="D1" s="24"/>
      <c r="G1" s="26"/>
      <c r="H1" s="26"/>
      <c r="I1" s="27">
        <v>6</v>
      </c>
      <c r="K1" s="23" t="str">
        <f>A1</f>
        <v>第１章基準項目／合併前の上越市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40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深谷浄水場浄水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/>
      <c r="E5" s="38"/>
      <c r="F5" s="38">
        <v>20.9</v>
      </c>
      <c r="G5" s="38"/>
      <c r="H5" s="38"/>
      <c r="I5" s="39">
        <v>22</v>
      </c>
      <c r="J5" s="174"/>
      <c r="K5" s="8" t="s">
        <v>115</v>
      </c>
      <c r="L5" s="40"/>
      <c r="M5" s="38"/>
      <c r="N5" s="38">
        <v>20.7</v>
      </c>
      <c r="O5" s="38"/>
      <c r="P5" s="38"/>
      <c r="Q5" s="41"/>
      <c r="R5" s="40">
        <f>MAX(D5:I5,L5:Q5)</f>
        <v>22</v>
      </c>
      <c r="S5" s="38">
        <f>MIN(D5:I5,L5:Q5)</f>
        <v>20.7</v>
      </c>
      <c r="T5" s="38">
        <f>AVERAGE(D5:I5,L5:Q5)</f>
        <v>21.2</v>
      </c>
      <c r="U5" s="36">
        <f>COUNTA(D5:I5,L5:Q5)</f>
        <v>3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/>
      <c r="E6" s="45"/>
      <c r="F6" s="45">
        <v>0</v>
      </c>
      <c r="G6" s="45"/>
      <c r="H6" s="45"/>
      <c r="I6" s="46">
        <v>2</v>
      </c>
      <c r="J6" s="174"/>
      <c r="K6" s="10">
        <v>1</v>
      </c>
      <c r="L6" s="47"/>
      <c r="M6" s="45"/>
      <c r="N6" s="45">
        <v>0</v>
      </c>
      <c r="O6" s="45"/>
      <c r="P6" s="45"/>
      <c r="Q6" s="48"/>
      <c r="R6" s="47">
        <f>MAX(D6:I6,L6:Q6)</f>
        <v>2</v>
      </c>
      <c r="S6" s="45">
        <f>MIN(D6:I6,L6:Q6)</f>
        <v>0</v>
      </c>
      <c r="T6" s="108">
        <f>AVERAGE(D6:I6,L6:Q6)</f>
        <v>0.66666666666666663</v>
      </c>
      <c r="U6" s="46">
        <f t="shared" ref="U6:U57" si="0">COUNTA(D6:I6,L6:Q6)</f>
        <v>3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/>
      <c r="E7" s="52"/>
      <c r="F7" s="52" t="s">
        <v>257</v>
      </c>
      <c r="G7" s="52"/>
      <c r="H7" s="52"/>
      <c r="I7" s="53" t="s">
        <v>257</v>
      </c>
      <c r="J7" s="175"/>
      <c r="K7" s="11">
        <v>2</v>
      </c>
      <c r="L7" s="54"/>
      <c r="M7" s="52"/>
      <c r="N7" s="52" t="s">
        <v>257</v>
      </c>
      <c r="O7" s="52"/>
      <c r="P7" s="52"/>
      <c r="Q7" s="55"/>
      <c r="R7" s="54" t="s">
        <v>257</v>
      </c>
      <c r="S7" s="52" t="s">
        <v>257</v>
      </c>
      <c r="T7" s="52" t="s">
        <v>257</v>
      </c>
      <c r="U7" s="53">
        <f t="shared" si="0"/>
        <v>3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/>
      <c r="E8" s="52"/>
      <c r="F8" s="52" t="s">
        <v>519</v>
      </c>
      <c r="G8" s="52"/>
      <c r="H8" s="51"/>
      <c r="I8" s="53" t="s">
        <v>519</v>
      </c>
      <c r="J8" s="176"/>
      <c r="K8" s="11">
        <v>3</v>
      </c>
      <c r="L8" s="54"/>
      <c r="M8" s="52"/>
      <c r="N8" s="52" t="s">
        <v>519</v>
      </c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3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/>
      <c r="E9" s="52"/>
      <c r="F9" s="52" t="s">
        <v>521</v>
      </c>
      <c r="G9" s="52"/>
      <c r="H9" s="51"/>
      <c r="I9" s="53" t="s">
        <v>521</v>
      </c>
      <c r="J9" s="177"/>
      <c r="K9" s="11">
        <v>4</v>
      </c>
      <c r="L9" s="54"/>
      <c r="M9" s="52"/>
      <c r="N9" s="52" t="s">
        <v>521</v>
      </c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3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/>
      <c r="E10" s="58"/>
      <c r="F10" s="58" t="s">
        <v>522</v>
      </c>
      <c r="G10" s="58"/>
      <c r="H10" s="57"/>
      <c r="I10" s="36" t="s">
        <v>522</v>
      </c>
      <c r="J10" s="176"/>
      <c r="K10" s="8">
        <v>5</v>
      </c>
      <c r="L10" s="59"/>
      <c r="M10" s="58"/>
      <c r="N10" s="58" t="s">
        <v>522</v>
      </c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3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5"/>
      <c r="E11" s="45"/>
      <c r="F11" s="45" t="s">
        <v>522</v>
      </c>
      <c r="G11" s="45"/>
      <c r="H11" s="45"/>
      <c r="I11" s="46" t="s">
        <v>522</v>
      </c>
      <c r="J11" s="176"/>
      <c r="K11" s="10">
        <v>6</v>
      </c>
      <c r="L11" s="47"/>
      <c r="M11" s="45"/>
      <c r="N11" s="45" t="s">
        <v>522</v>
      </c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3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2"/>
      <c r="E12" s="52"/>
      <c r="F12" s="52">
        <v>1E-3</v>
      </c>
      <c r="G12" s="52"/>
      <c r="H12" s="52"/>
      <c r="I12" s="53">
        <v>1E-3</v>
      </c>
      <c r="J12" s="176"/>
      <c r="K12" s="11">
        <v>7</v>
      </c>
      <c r="L12" s="54"/>
      <c r="M12" s="52"/>
      <c r="N12" s="52" t="s">
        <v>522</v>
      </c>
      <c r="O12" s="52"/>
      <c r="P12" s="52"/>
      <c r="Q12" s="55"/>
      <c r="R12" s="54">
        <v>1E-3</v>
      </c>
      <c r="S12" s="52" t="s">
        <v>245</v>
      </c>
      <c r="T12" s="52" t="s">
        <v>245</v>
      </c>
      <c r="U12" s="53">
        <f t="shared" si="0"/>
        <v>3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2"/>
      <c r="E13" s="52"/>
      <c r="F13" s="52" t="s">
        <v>523</v>
      </c>
      <c r="G13" s="52"/>
      <c r="H13" s="52"/>
      <c r="I13" s="53" t="s">
        <v>523</v>
      </c>
      <c r="J13" s="176"/>
      <c r="K13" s="11">
        <v>8</v>
      </c>
      <c r="L13" s="54"/>
      <c r="M13" s="52"/>
      <c r="N13" s="52" t="s">
        <v>523</v>
      </c>
      <c r="O13" s="52"/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3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/>
      <c r="E14" s="52"/>
      <c r="F14" s="52" t="s">
        <v>244</v>
      </c>
      <c r="G14" s="52"/>
      <c r="H14" s="52"/>
      <c r="I14" s="53" t="s">
        <v>244</v>
      </c>
      <c r="J14" s="176"/>
      <c r="K14" s="11">
        <v>9</v>
      </c>
      <c r="L14" s="54"/>
      <c r="M14" s="52"/>
      <c r="N14" s="52" t="s">
        <v>244</v>
      </c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3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/>
      <c r="E15" s="58"/>
      <c r="F15" s="58" t="s">
        <v>245</v>
      </c>
      <c r="G15" s="58"/>
      <c r="H15" s="58"/>
      <c r="I15" s="36" t="s">
        <v>245</v>
      </c>
      <c r="J15" s="176"/>
      <c r="K15" s="8">
        <v>10</v>
      </c>
      <c r="L15" s="59"/>
      <c r="M15" s="58"/>
      <c r="N15" s="58" t="s">
        <v>245</v>
      </c>
      <c r="O15" s="58"/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3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/>
      <c r="E16" s="45"/>
      <c r="F16" s="45" t="s">
        <v>252</v>
      </c>
      <c r="G16" s="45"/>
      <c r="H16" s="45"/>
      <c r="I16" s="46" t="s">
        <v>252</v>
      </c>
      <c r="J16" s="178"/>
      <c r="K16" s="10">
        <v>11</v>
      </c>
      <c r="L16" s="47"/>
      <c r="M16" s="45"/>
      <c r="N16" s="45" t="s">
        <v>252</v>
      </c>
      <c r="O16" s="45"/>
      <c r="P16" s="45"/>
      <c r="Q16" s="48"/>
      <c r="R16" s="47" t="s">
        <v>252</v>
      </c>
      <c r="S16" s="45" t="s">
        <v>252</v>
      </c>
      <c r="T16" s="45" t="s">
        <v>252</v>
      </c>
      <c r="U16" s="46">
        <f>COUNTA(D16:I16,L16:Q16)</f>
        <v>3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/>
      <c r="E17" s="52"/>
      <c r="F17" s="52">
        <v>0.13</v>
      </c>
      <c r="G17" s="52"/>
      <c r="H17" s="52"/>
      <c r="I17" s="53">
        <v>0.13</v>
      </c>
      <c r="J17" s="179"/>
      <c r="K17" s="11">
        <v>12</v>
      </c>
      <c r="L17" s="54"/>
      <c r="M17" s="52"/>
      <c r="N17" s="52">
        <v>0.13</v>
      </c>
      <c r="O17" s="52"/>
      <c r="P17" s="52"/>
      <c r="Q17" s="55"/>
      <c r="R17" s="54">
        <f>MAX(D17:I17,L17:Q17)</f>
        <v>0.13</v>
      </c>
      <c r="S17" s="52">
        <f>MIN(D17:I17,L17:Q17)</f>
        <v>0.13</v>
      </c>
      <c r="T17" s="91">
        <f>AVERAGE(D17:I17,L17:Q17)</f>
        <v>0.13</v>
      </c>
      <c r="U17" s="53">
        <f t="shared" si="0"/>
        <v>3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/>
      <c r="E18" s="52"/>
      <c r="F18" s="52" t="s">
        <v>524</v>
      </c>
      <c r="G18" s="52"/>
      <c r="H18" s="51"/>
      <c r="I18" s="53" t="s">
        <v>524</v>
      </c>
      <c r="J18" s="178"/>
      <c r="K18" s="11">
        <v>13</v>
      </c>
      <c r="L18" s="54"/>
      <c r="M18" s="52"/>
      <c r="N18" s="52" t="s">
        <v>524</v>
      </c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3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/>
      <c r="E19" s="52"/>
      <c r="F19" s="52" t="s">
        <v>246</v>
      </c>
      <c r="G19" s="52"/>
      <c r="H19" s="52"/>
      <c r="I19" s="53" t="s">
        <v>246</v>
      </c>
      <c r="J19" s="180"/>
      <c r="K19" s="11">
        <v>14</v>
      </c>
      <c r="L19" s="54"/>
      <c r="M19" s="52"/>
      <c r="N19" s="52" t="s">
        <v>246</v>
      </c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3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/>
      <c r="E20" s="58"/>
      <c r="F20" s="58" t="s">
        <v>525</v>
      </c>
      <c r="G20" s="58"/>
      <c r="H20" s="58"/>
      <c r="I20" s="36" t="s">
        <v>525</v>
      </c>
      <c r="J20" s="176"/>
      <c r="K20" s="8">
        <v>15</v>
      </c>
      <c r="L20" s="59"/>
      <c r="M20" s="58"/>
      <c r="N20" s="58" t="s">
        <v>525</v>
      </c>
      <c r="O20" s="58"/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3</v>
      </c>
      <c r="W20" s="27">
        <v>11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/>
      <c r="E21" s="45"/>
      <c r="F21" s="45" t="s">
        <v>526</v>
      </c>
      <c r="G21" s="45"/>
      <c r="H21" s="45"/>
      <c r="I21" s="46" t="s">
        <v>526</v>
      </c>
      <c r="J21" s="176"/>
      <c r="K21" s="10">
        <v>16</v>
      </c>
      <c r="L21" s="47"/>
      <c r="M21" s="45"/>
      <c r="N21" s="45" t="s">
        <v>526</v>
      </c>
      <c r="O21" s="45"/>
      <c r="P21" s="45"/>
      <c r="Q21" s="48"/>
      <c r="R21" s="47" t="s">
        <v>244</v>
      </c>
      <c r="S21" s="45" t="s">
        <v>244</v>
      </c>
      <c r="T21" s="45" t="s">
        <v>244</v>
      </c>
      <c r="U21" s="46">
        <f t="shared" si="0"/>
        <v>3</v>
      </c>
      <c r="W21" s="319" t="s">
        <v>167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/>
      <c r="E22" s="52"/>
      <c r="F22" s="52" t="s">
        <v>523</v>
      </c>
      <c r="G22" s="52"/>
      <c r="H22" s="52"/>
      <c r="I22" s="53" t="s">
        <v>523</v>
      </c>
      <c r="J22" s="176"/>
      <c r="K22" s="11">
        <v>17</v>
      </c>
      <c r="L22" s="54"/>
      <c r="M22" s="52"/>
      <c r="N22" s="52" t="s">
        <v>523</v>
      </c>
      <c r="O22" s="52"/>
      <c r="P22" s="52"/>
      <c r="Q22" s="55"/>
      <c r="R22" s="54" t="s">
        <v>253</v>
      </c>
      <c r="S22" s="52" t="s">
        <v>253</v>
      </c>
      <c r="T22" s="52" t="s">
        <v>253</v>
      </c>
      <c r="U22" s="53">
        <f t="shared" si="0"/>
        <v>3</v>
      </c>
      <c r="W22" s="319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/>
      <c r="E23" s="52"/>
      <c r="F23" s="52" t="s">
        <v>522</v>
      </c>
      <c r="G23" s="52"/>
      <c r="H23" s="52"/>
      <c r="I23" s="53" t="s">
        <v>522</v>
      </c>
      <c r="J23" s="176"/>
      <c r="K23" s="11">
        <v>18</v>
      </c>
      <c r="L23" s="54"/>
      <c r="M23" s="52"/>
      <c r="N23" s="52" t="s">
        <v>522</v>
      </c>
      <c r="O23" s="52"/>
      <c r="P23" s="52"/>
      <c r="Q23" s="55"/>
      <c r="R23" s="54" t="s">
        <v>245</v>
      </c>
      <c r="S23" s="52" t="s">
        <v>245</v>
      </c>
      <c r="T23" s="52" t="s">
        <v>245</v>
      </c>
      <c r="U23" s="53">
        <f t="shared" si="0"/>
        <v>3</v>
      </c>
      <c r="W23" s="320"/>
    </row>
    <row r="24" spans="1:23" ht="14.25" customHeight="1">
      <c r="A24" s="11">
        <v>19</v>
      </c>
      <c r="B24" s="49" t="s">
        <v>88</v>
      </c>
      <c r="C24" s="50" t="s">
        <v>7</v>
      </c>
      <c r="D24" s="51"/>
      <c r="E24" s="52"/>
      <c r="F24" s="52" t="s">
        <v>522</v>
      </c>
      <c r="G24" s="52"/>
      <c r="H24" s="52"/>
      <c r="I24" s="53" t="s">
        <v>522</v>
      </c>
      <c r="J24" s="176"/>
      <c r="K24" s="11">
        <v>19</v>
      </c>
      <c r="L24" s="54"/>
      <c r="M24" s="52"/>
      <c r="N24" s="52" t="s">
        <v>522</v>
      </c>
      <c r="O24" s="52"/>
      <c r="P24" s="52"/>
      <c r="Q24" s="55"/>
      <c r="R24" s="54" t="s">
        <v>245</v>
      </c>
      <c r="S24" s="52" t="s">
        <v>245</v>
      </c>
      <c r="T24" s="52" t="s">
        <v>245</v>
      </c>
      <c r="U24" s="53">
        <f t="shared" si="0"/>
        <v>3</v>
      </c>
      <c r="W24" s="318" t="s">
        <v>286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/>
      <c r="E25" s="58"/>
      <c r="F25" s="58" t="s">
        <v>522</v>
      </c>
      <c r="G25" s="58"/>
      <c r="H25" s="58"/>
      <c r="I25" s="36" t="s">
        <v>522</v>
      </c>
      <c r="J25" s="176"/>
      <c r="K25" s="8">
        <v>20</v>
      </c>
      <c r="L25" s="59"/>
      <c r="M25" s="58"/>
      <c r="N25" s="58" t="s">
        <v>527</v>
      </c>
      <c r="O25" s="58"/>
      <c r="P25" s="58"/>
      <c r="Q25" s="60"/>
      <c r="R25" s="59" t="s">
        <v>245</v>
      </c>
      <c r="S25" s="58" t="s">
        <v>245</v>
      </c>
      <c r="T25" s="58" t="s">
        <v>245</v>
      </c>
      <c r="U25" s="36">
        <f t="shared" si="0"/>
        <v>3</v>
      </c>
      <c r="W25" s="319"/>
    </row>
    <row r="26" spans="1:23" ht="14.25" customHeight="1">
      <c r="A26" s="10">
        <v>21</v>
      </c>
      <c r="B26" s="42" t="s">
        <v>178</v>
      </c>
      <c r="C26" s="43" t="s">
        <v>139</v>
      </c>
      <c r="D26" s="44"/>
      <c r="E26" s="45"/>
      <c r="F26" s="89">
        <v>0.1</v>
      </c>
      <c r="G26" s="45"/>
      <c r="H26" s="89"/>
      <c r="I26" s="46">
        <v>0.13</v>
      </c>
      <c r="J26" s="179"/>
      <c r="K26" s="10">
        <v>21</v>
      </c>
      <c r="L26" s="47"/>
      <c r="M26" s="45"/>
      <c r="N26" s="45">
        <v>7.0000000000000007E-2</v>
      </c>
      <c r="O26" s="45"/>
      <c r="P26" s="45"/>
      <c r="Q26" s="48"/>
      <c r="R26" s="47">
        <f>MAX(D26:I26,L26:Q26)</f>
        <v>0.13</v>
      </c>
      <c r="S26" s="89">
        <f>MIN(D26:I26,L26:Q26)</f>
        <v>7.0000000000000007E-2</v>
      </c>
      <c r="T26" s="89">
        <f>AVERAGE(D26:I26,L26:Q26)</f>
        <v>0.10000000000000002</v>
      </c>
      <c r="U26" s="46">
        <f t="shared" si="0"/>
        <v>3</v>
      </c>
      <c r="W26" s="319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/>
      <c r="E27" s="52"/>
      <c r="F27" s="52" t="s">
        <v>253</v>
      </c>
      <c r="G27" s="52"/>
      <c r="H27" s="52"/>
      <c r="I27" s="53" t="s">
        <v>253</v>
      </c>
      <c r="J27" s="176"/>
      <c r="K27" s="11">
        <v>22</v>
      </c>
      <c r="L27" s="54"/>
      <c r="M27" s="52"/>
      <c r="N27" s="52" t="s">
        <v>253</v>
      </c>
      <c r="O27" s="52"/>
      <c r="P27" s="52"/>
      <c r="Q27" s="55"/>
      <c r="R27" s="54" t="s">
        <v>253</v>
      </c>
      <c r="S27" s="52" t="s">
        <v>253</v>
      </c>
      <c r="T27" s="52" t="s">
        <v>253</v>
      </c>
      <c r="U27" s="53">
        <f t="shared" si="0"/>
        <v>3</v>
      </c>
      <c r="W27" s="320"/>
    </row>
    <row r="28" spans="1:23" ht="14.25" customHeight="1">
      <c r="A28" s="11">
        <v>23</v>
      </c>
      <c r="B28" s="49" t="s">
        <v>91</v>
      </c>
      <c r="C28" s="50" t="s">
        <v>197</v>
      </c>
      <c r="D28" s="51"/>
      <c r="E28" s="52"/>
      <c r="F28" s="52">
        <v>2E-3</v>
      </c>
      <c r="G28" s="52"/>
      <c r="H28" s="52"/>
      <c r="I28" s="53" t="s">
        <v>245</v>
      </c>
      <c r="J28" s="176"/>
      <c r="K28" s="11">
        <v>23</v>
      </c>
      <c r="L28" s="54"/>
      <c r="M28" s="52"/>
      <c r="N28" s="52" t="s">
        <v>245</v>
      </c>
      <c r="O28" s="52"/>
      <c r="P28" s="52"/>
      <c r="Q28" s="55"/>
      <c r="R28" s="54">
        <v>2E-3</v>
      </c>
      <c r="S28" s="52" t="s">
        <v>245</v>
      </c>
      <c r="T28" s="83" t="s">
        <v>245</v>
      </c>
      <c r="U28" s="53">
        <f t="shared" si="0"/>
        <v>3</v>
      </c>
      <c r="W28" s="318" t="s">
        <v>267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/>
      <c r="E29" s="52"/>
      <c r="F29" s="52" t="s">
        <v>259</v>
      </c>
      <c r="G29" s="52"/>
      <c r="H29" s="52"/>
      <c r="I29" s="53" t="s">
        <v>259</v>
      </c>
      <c r="J29" s="176"/>
      <c r="K29" s="11">
        <v>24</v>
      </c>
      <c r="L29" s="54"/>
      <c r="M29" s="52"/>
      <c r="N29" s="52" t="s">
        <v>259</v>
      </c>
      <c r="O29" s="52"/>
      <c r="P29" s="52"/>
      <c r="Q29" s="55"/>
      <c r="R29" s="54" t="s">
        <v>259</v>
      </c>
      <c r="S29" s="52" t="s">
        <v>259</v>
      </c>
      <c r="T29" s="52" t="s">
        <v>259</v>
      </c>
      <c r="U29" s="53">
        <f t="shared" si="0"/>
        <v>3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/>
      <c r="E30" s="58"/>
      <c r="F30" s="58">
        <v>5.0000000000000001E-3</v>
      </c>
      <c r="G30" s="58"/>
      <c r="H30" s="58"/>
      <c r="I30" s="36">
        <v>5.0000000000000001E-3</v>
      </c>
      <c r="J30" s="176"/>
      <c r="K30" s="8">
        <v>25</v>
      </c>
      <c r="L30" s="59"/>
      <c r="M30" s="58"/>
      <c r="N30" s="58">
        <v>4.0000000000000001E-3</v>
      </c>
      <c r="O30" s="58"/>
      <c r="P30" s="58"/>
      <c r="Q30" s="60"/>
      <c r="R30" s="59">
        <f>MAX(D30:I30,L30:Q30)</f>
        <v>5.0000000000000001E-3</v>
      </c>
      <c r="S30" s="58">
        <f>MIN(D30:I30,L30:Q30)</f>
        <v>4.0000000000000001E-3</v>
      </c>
      <c r="T30" s="111">
        <f>AVERAGE(D30:I30,L30:Q30)</f>
        <v>4.6666666666666671E-3</v>
      </c>
      <c r="U30" s="36">
        <f t="shared" si="0"/>
        <v>3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/>
      <c r="E31" s="45"/>
      <c r="F31" s="45" t="s">
        <v>245</v>
      </c>
      <c r="G31" s="45"/>
      <c r="H31" s="45"/>
      <c r="I31" s="46" t="s">
        <v>245</v>
      </c>
      <c r="J31" s="176"/>
      <c r="K31" s="10">
        <v>26</v>
      </c>
      <c r="L31" s="47"/>
      <c r="M31" s="45"/>
      <c r="N31" s="45" t="s">
        <v>245</v>
      </c>
      <c r="O31" s="45"/>
      <c r="P31" s="45"/>
      <c r="Q31" s="48"/>
      <c r="R31" s="47" t="s">
        <v>245</v>
      </c>
      <c r="S31" s="45" t="s">
        <v>245</v>
      </c>
      <c r="T31" s="45" t="s">
        <v>245</v>
      </c>
      <c r="U31" s="46">
        <f t="shared" si="0"/>
        <v>3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/>
      <c r="E32" s="52"/>
      <c r="F32" s="52">
        <v>1.2999999999999999E-2</v>
      </c>
      <c r="G32" s="52"/>
      <c r="H32" s="52"/>
      <c r="I32" s="190">
        <v>0.01</v>
      </c>
      <c r="J32" s="176"/>
      <c r="K32" s="11">
        <v>27</v>
      </c>
      <c r="L32" s="54"/>
      <c r="M32" s="52"/>
      <c r="N32" s="52">
        <v>8.9999999999999993E-3</v>
      </c>
      <c r="O32" s="52"/>
      <c r="P32" s="52"/>
      <c r="Q32" s="55"/>
      <c r="R32" s="54">
        <f>MAX(D32:I32,L32:Q32)</f>
        <v>1.2999999999999999E-2</v>
      </c>
      <c r="S32" s="52">
        <f>MIN(D32:I32,L32:Q32)</f>
        <v>8.9999999999999993E-3</v>
      </c>
      <c r="T32" s="83">
        <f>AVERAGE(D32:I32,L32:Q32)</f>
        <v>1.0666666666666666E-2</v>
      </c>
      <c r="U32" s="53">
        <f t="shared" si="0"/>
        <v>3</v>
      </c>
      <c r="W32" s="318" t="s">
        <v>268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/>
      <c r="E33" s="52"/>
      <c r="F33" s="52" t="s">
        <v>259</v>
      </c>
      <c r="G33" s="52"/>
      <c r="H33" s="52"/>
      <c r="I33" s="53" t="s">
        <v>259</v>
      </c>
      <c r="J33" s="179"/>
      <c r="K33" s="11">
        <v>28</v>
      </c>
      <c r="L33" s="54"/>
      <c r="M33" s="52"/>
      <c r="N33" s="52" t="s">
        <v>259</v>
      </c>
      <c r="O33" s="52"/>
      <c r="P33" s="52"/>
      <c r="Q33" s="55"/>
      <c r="R33" s="54" t="s">
        <v>259</v>
      </c>
      <c r="S33" s="52" t="s">
        <v>259</v>
      </c>
      <c r="T33" s="52" t="s">
        <v>259</v>
      </c>
      <c r="U33" s="53">
        <f t="shared" si="0"/>
        <v>3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/>
      <c r="E34" s="52"/>
      <c r="F34" s="52">
        <v>3.0000000000000001E-3</v>
      </c>
      <c r="G34" s="52"/>
      <c r="H34" s="52"/>
      <c r="I34" s="53">
        <v>2E-3</v>
      </c>
      <c r="J34" s="176"/>
      <c r="K34" s="11">
        <v>29</v>
      </c>
      <c r="L34" s="54"/>
      <c r="M34" s="52"/>
      <c r="N34" s="52">
        <v>2E-3</v>
      </c>
      <c r="O34" s="52"/>
      <c r="P34" s="52"/>
      <c r="Q34" s="55"/>
      <c r="R34" s="54">
        <f>MAX(D34:I34,L34:Q34)</f>
        <v>3.0000000000000001E-3</v>
      </c>
      <c r="S34" s="52">
        <f>MIN(D34:I34,L34:Q34)</f>
        <v>2E-3</v>
      </c>
      <c r="T34" s="83">
        <f>AVERAGE(D34:I34,L34:Q34)</f>
        <v>2.3333333333333335E-3</v>
      </c>
      <c r="U34" s="53">
        <f t="shared" si="0"/>
        <v>3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/>
      <c r="E35" s="58"/>
      <c r="F35" s="58">
        <v>3.0000000000000001E-3</v>
      </c>
      <c r="G35" s="58"/>
      <c r="H35" s="58"/>
      <c r="I35" s="36">
        <v>3.0000000000000001E-3</v>
      </c>
      <c r="J35" s="176"/>
      <c r="K35" s="8">
        <v>30</v>
      </c>
      <c r="L35" s="59"/>
      <c r="M35" s="58"/>
      <c r="N35" s="58">
        <v>3.0000000000000001E-3</v>
      </c>
      <c r="O35" s="58"/>
      <c r="P35" s="58"/>
      <c r="Q35" s="60"/>
      <c r="R35" s="59">
        <f>MAX(D35:I35,L35:Q35)</f>
        <v>3.0000000000000001E-3</v>
      </c>
      <c r="S35" s="58">
        <f>MIN(D35:I35,L35:Q35)</f>
        <v>3.0000000000000001E-3</v>
      </c>
      <c r="T35" s="84">
        <f>AVERAGE(D35:I35,L35:Q35)</f>
        <v>3.0000000000000005E-3</v>
      </c>
      <c r="U35" s="36">
        <f t="shared" si="0"/>
        <v>3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/>
      <c r="E36" s="45"/>
      <c r="F36" s="45" t="s">
        <v>260</v>
      </c>
      <c r="G36" s="45"/>
      <c r="H36" s="45"/>
      <c r="I36" s="46" t="s">
        <v>260</v>
      </c>
      <c r="J36" s="176"/>
      <c r="K36" s="10">
        <v>31</v>
      </c>
      <c r="L36" s="47"/>
      <c r="M36" s="45"/>
      <c r="N36" s="45" t="s">
        <v>260</v>
      </c>
      <c r="O36" s="45"/>
      <c r="P36" s="45"/>
      <c r="Q36" s="48"/>
      <c r="R36" s="47" t="s">
        <v>260</v>
      </c>
      <c r="S36" s="45" t="s">
        <v>260</v>
      </c>
      <c r="T36" s="45" t="s">
        <v>260</v>
      </c>
      <c r="U36" s="46">
        <f t="shared" si="0"/>
        <v>3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/>
      <c r="E37" s="52"/>
      <c r="F37" s="52" t="s">
        <v>528</v>
      </c>
      <c r="G37" s="52"/>
      <c r="H37" s="52"/>
      <c r="I37" s="53" t="s">
        <v>528</v>
      </c>
      <c r="J37" s="179"/>
      <c r="K37" s="11">
        <v>32</v>
      </c>
      <c r="L37" s="54"/>
      <c r="M37" s="52"/>
      <c r="N37" s="52" t="s">
        <v>528</v>
      </c>
      <c r="O37" s="52"/>
      <c r="P37" s="52"/>
      <c r="Q37" s="55"/>
      <c r="R37" s="54" t="s">
        <v>254</v>
      </c>
      <c r="S37" s="52" t="s">
        <v>254</v>
      </c>
      <c r="T37" s="52" t="s">
        <v>254</v>
      </c>
      <c r="U37" s="53">
        <f t="shared" si="0"/>
        <v>3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/>
      <c r="E38" s="52"/>
      <c r="F38" s="52">
        <v>0.08</v>
      </c>
      <c r="G38" s="52"/>
      <c r="H38" s="52"/>
      <c r="I38" s="53">
        <v>0.08</v>
      </c>
      <c r="J38" s="179"/>
      <c r="K38" s="11">
        <v>33</v>
      </c>
      <c r="L38" s="54"/>
      <c r="M38" s="52"/>
      <c r="N38" s="52">
        <v>0.09</v>
      </c>
      <c r="O38" s="52"/>
      <c r="P38" s="52"/>
      <c r="Q38" s="55"/>
      <c r="R38" s="54">
        <f>MAX(D38:I38,L38:Q38)</f>
        <v>0.09</v>
      </c>
      <c r="S38" s="52">
        <f>MIN(D38:I38,L38:Q38)</f>
        <v>0.08</v>
      </c>
      <c r="T38" s="91">
        <f>AVERAGE(D38:I38,L38:Q38)</f>
        <v>8.3333333333333329E-2</v>
      </c>
      <c r="U38" s="53">
        <f t="shared" si="0"/>
        <v>3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/>
      <c r="E39" s="52"/>
      <c r="F39" s="52" t="s">
        <v>261</v>
      </c>
      <c r="G39" s="52"/>
      <c r="H39" s="52"/>
      <c r="I39" s="53" t="s">
        <v>261</v>
      </c>
      <c r="J39" s="179"/>
      <c r="K39" s="11">
        <v>34</v>
      </c>
      <c r="L39" s="54"/>
      <c r="M39" s="52"/>
      <c r="N39" s="52" t="s">
        <v>261</v>
      </c>
      <c r="O39" s="52"/>
      <c r="P39" s="52"/>
      <c r="Q39" s="55"/>
      <c r="R39" s="54" t="s">
        <v>261</v>
      </c>
      <c r="S39" s="52" t="s">
        <v>261</v>
      </c>
      <c r="T39" s="52" t="s">
        <v>261</v>
      </c>
      <c r="U39" s="53">
        <f t="shared" si="0"/>
        <v>3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/>
      <c r="E40" s="58"/>
      <c r="F40" s="58" t="s">
        <v>528</v>
      </c>
      <c r="G40" s="58"/>
      <c r="H40" s="58"/>
      <c r="I40" s="36" t="s">
        <v>528</v>
      </c>
      <c r="J40" s="179"/>
      <c r="K40" s="8">
        <v>35</v>
      </c>
      <c r="L40" s="59"/>
      <c r="M40" s="58"/>
      <c r="N40" s="58" t="s">
        <v>528</v>
      </c>
      <c r="O40" s="58"/>
      <c r="P40" s="58"/>
      <c r="Q40" s="60"/>
      <c r="R40" s="59" t="s">
        <v>254</v>
      </c>
      <c r="S40" s="58" t="s">
        <v>254</v>
      </c>
      <c r="T40" s="58" t="s">
        <v>254</v>
      </c>
      <c r="U40" s="36">
        <f t="shared" si="0"/>
        <v>3</v>
      </c>
      <c r="W40" s="318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/>
      <c r="E41" s="45"/>
      <c r="F41" s="45">
        <v>25</v>
      </c>
      <c r="G41" s="45"/>
      <c r="H41" s="45"/>
      <c r="I41" s="46">
        <v>28</v>
      </c>
      <c r="J41" s="178"/>
      <c r="K41" s="10">
        <v>36</v>
      </c>
      <c r="L41" s="47"/>
      <c r="M41" s="45"/>
      <c r="N41" s="45">
        <v>27</v>
      </c>
      <c r="O41" s="45"/>
      <c r="P41" s="45"/>
      <c r="Q41" s="48"/>
      <c r="R41" s="47">
        <f>MAX(D41:I41,L41:Q41)</f>
        <v>28</v>
      </c>
      <c r="S41" s="45">
        <f>MIN(D41:I41,L41:Q41)</f>
        <v>25</v>
      </c>
      <c r="T41" s="108">
        <f>AVERAGE(D41:I41,L41:Q41)</f>
        <v>26.666666666666668</v>
      </c>
      <c r="U41" s="46">
        <f t="shared" si="0"/>
        <v>3</v>
      </c>
      <c r="W41" s="319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2"/>
      <c r="E42" s="52"/>
      <c r="F42" s="52" t="s">
        <v>525</v>
      </c>
      <c r="G42" s="52"/>
      <c r="H42" s="52"/>
      <c r="I42" s="53" t="s">
        <v>525</v>
      </c>
      <c r="J42" s="176"/>
      <c r="K42" s="11">
        <v>37</v>
      </c>
      <c r="L42" s="54"/>
      <c r="M42" s="52"/>
      <c r="N42" s="52" t="s">
        <v>525</v>
      </c>
      <c r="O42" s="52"/>
      <c r="P42" s="52"/>
      <c r="Q42" s="55"/>
      <c r="R42" s="54" t="s">
        <v>250</v>
      </c>
      <c r="S42" s="52" t="s">
        <v>250</v>
      </c>
      <c r="T42" s="83" t="s">
        <v>250</v>
      </c>
      <c r="U42" s="53">
        <f t="shared" si="0"/>
        <v>3</v>
      </c>
      <c r="W42" s="320"/>
    </row>
    <row r="43" spans="1:27" ht="14.25" customHeight="1">
      <c r="A43" s="11">
        <v>38</v>
      </c>
      <c r="B43" s="49" t="s">
        <v>105</v>
      </c>
      <c r="C43" s="50" t="s">
        <v>199</v>
      </c>
      <c r="D43" s="143"/>
      <c r="E43" s="52"/>
      <c r="F43" s="86">
        <v>20</v>
      </c>
      <c r="G43" s="86"/>
      <c r="H43" s="52"/>
      <c r="I43" s="144">
        <v>22</v>
      </c>
      <c r="J43" s="178"/>
      <c r="K43" s="11">
        <v>38</v>
      </c>
      <c r="L43" s="117"/>
      <c r="M43" s="52"/>
      <c r="N43" s="86">
        <v>22</v>
      </c>
      <c r="O43" s="52"/>
      <c r="P43" s="52"/>
      <c r="Q43" s="55"/>
      <c r="R43" s="117">
        <f>MAX(D43:I43,L43:Q43)</f>
        <v>22</v>
      </c>
      <c r="S43" s="86">
        <f>MIN(D43:I43,L43:Q43)</f>
        <v>20</v>
      </c>
      <c r="T43" s="86">
        <f>AVERAGE(D43:I43,L43:Q43)</f>
        <v>21.333333333333332</v>
      </c>
      <c r="U43" s="53">
        <f t="shared" si="0"/>
        <v>3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/>
      <c r="E44" s="52"/>
      <c r="F44" s="52">
        <v>46</v>
      </c>
      <c r="G44" s="52"/>
      <c r="H44" s="52"/>
      <c r="I44" s="53">
        <v>45</v>
      </c>
      <c r="J44" s="178"/>
      <c r="K44" s="11">
        <v>39</v>
      </c>
      <c r="L44" s="54"/>
      <c r="M44" s="52"/>
      <c r="N44" s="52">
        <v>50</v>
      </c>
      <c r="O44" s="52"/>
      <c r="P44" s="52"/>
      <c r="Q44" s="55"/>
      <c r="R44" s="54">
        <f>MAX(D44:I44,L44:Q44)</f>
        <v>50</v>
      </c>
      <c r="S44" s="52">
        <f>MIN(D44:I44,L44:Q44)</f>
        <v>45</v>
      </c>
      <c r="T44" s="96">
        <f>AVERAGE(D44:I44,L44:Q44)</f>
        <v>47</v>
      </c>
      <c r="U44" s="53">
        <f t="shared" si="0"/>
        <v>3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/>
      <c r="E45" s="58"/>
      <c r="F45" s="58">
        <v>140</v>
      </c>
      <c r="G45" s="58"/>
      <c r="H45" s="58"/>
      <c r="I45" s="36">
        <v>150</v>
      </c>
      <c r="J45" s="174"/>
      <c r="K45" s="8">
        <v>40</v>
      </c>
      <c r="L45" s="59"/>
      <c r="M45" s="58"/>
      <c r="N45" s="58">
        <v>160</v>
      </c>
      <c r="O45" s="58"/>
      <c r="P45" s="58"/>
      <c r="Q45" s="60"/>
      <c r="R45" s="59">
        <f>MAX(D45:I45,L45:Q45)</f>
        <v>160</v>
      </c>
      <c r="S45" s="58">
        <f>MIN(D45:I45,L45:Q45)</f>
        <v>140</v>
      </c>
      <c r="T45" s="58">
        <f>AVERAGE(D45:I45,L45:Q45)</f>
        <v>150</v>
      </c>
      <c r="U45" s="36">
        <f t="shared" si="0"/>
        <v>3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/>
      <c r="E46" s="45"/>
      <c r="F46" s="45" t="s">
        <v>529</v>
      </c>
      <c r="G46" s="45"/>
      <c r="H46" s="45"/>
      <c r="I46" s="46" t="s">
        <v>529</v>
      </c>
      <c r="J46" s="179"/>
      <c r="K46" s="10">
        <v>41</v>
      </c>
      <c r="L46" s="47"/>
      <c r="M46" s="45"/>
      <c r="N46" s="45" t="s">
        <v>529</v>
      </c>
      <c r="O46" s="45"/>
      <c r="P46" s="45"/>
      <c r="Q46" s="48"/>
      <c r="R46" s="47" t="s">
        <v>255</v>
      </c>
      <c r="S46" s="45" t="s">
        <v>255</v>
      </c>
      <c r="T46" s="45" t="s">
        <v>255</v>
      </c>
      <c r="U46" s="46">
        <f t="shared" si="0"/>
        <v>3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/>
      <c r="E47" s="52"/>
      <c r="F47" s="52" t="s">
        <v>247</v>
      </c>
      <c r="G47" s="52"/>
      <c r="H47" s="52"/>
      <c r="I47" s="53" t="s">
        <v>247</v>
      </c>
      <c r="J47" s="181"/>
      <c r="K47" s="11">
        <v>42</v>
      </c>
      <c r="L47" s="54"/>
      <c r="M47" s="52"/>
      <c r="N47" s="52" t="s">
        <v>247</v>
      </c>
      <c r="O47" s="52"/>
      <c r="P47" s="52"/>
      <c r="Q47" s="55"/>
      <c r="R47" s="54" t="s">
        <v>247</v>
      </c>
      <c r="S47" s="52" t="s">
        <v>247</v>
      </c>
      <c r="T47" s="52" t="s">
        <v>247</v>
      </c>
      <c r="U47" s="53">
        <f t="shared" si="0"/>
        <v>3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/>
      <c r="E48" s="52"/>
      <c r="F48" s="52" t="s">
        <v>247</v>
      </c>
      <c r="G48" s="52"/>
      <c r="H48" s="52"/>
      <c r="I48" s="53" t="s">
        <v>247</v>
      </c>
      <c r="J48" s="181"/>
      <c r="K48" s="11">
        <v>43</v>
      </c>
      <c r="L48" s="54"/>
      <c r="M48" s="52"/>
      <c r="N48" s="52" t="s">
        <v>247</v>
      </c>
      <c r="O48" s="52"/>
      <c r="P48" s="52"/>
      <c r="Q48" s="55"/>
      <c r="R48" s="54" t="s">
        <v>247</v>
      </c>
      <c r="S48" s="52" t="s">
        <v>247</v>
      </c>
      <c r="T48" s="52" t="s">
        <v>247</v>
      </c>
      <c r="U48" s="53">
        <f t="shared" si="0"/>
        <v>3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/>
      <c r="E49" s="52"/>
      <c r="F49" s="52" t="s">
        <v>523</v>
      </c>
      <c r="G49" s="52"/>
      <c r="H49" s="52"/>
      <c r="I49" s="53" t="s">
        <v>523</v>
      </c>
      <c r="J49" s="176"/>
      <c r="K49" s="11">
        <v>44</v>
      </c>
      <c r="L49" s="54"/>
      <c r="M49" s="52"/>
      <c r="N49" s="52" t="s">
        <v>523</v>
      </c>
      <c r="O49" s="52"/>
      <c r="P49" s="52"/>
      <c r="Q49" s="55"/>
      <c r="R49" s="54" t="s">
        <v>253</v>
      </c>
      <c r="S49" s="52" t="s">
        <v>253</v>
      </c>
      <c r="T49" s="52" t="s">
        <v>253</v>
      </c>
      <c r="U49" s="53">
        <f t="shared" si="0"/>
        <v>3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/>
      <c r="E50" s="58"/>
      <c r="F50" s="58" t="s">
        <v>530</v>
      </c>
      <c r="G50" s="58"/>
      <c r="H50" s="58"/>
      <c r="I50" s="36" t="s">
        <v>530</v>
      </c>
      <c r="J50" s="180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2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/>
      <c r="E51" s="45"/>
      <c r="F51" s="45">
        <v>0.3</v>
      </c>
      <c r="G51" s="45"/>
      <c r="H51" s="45"/>
      <c r="I51" s="46">
        <v>0.3</v>
      </c>
      <c r="J51" s="178"/>
      <c r="K51" s="10">
        <v>46</v>
      </c>
      <c r="L51" s="47"/>
      <c r="M51" s="45"/>
      <c r="N51" s="45">
        <v>0.3</v>
      </c>
      <c r="O51" s="45"/>
      <c r="P51" s="45"/>
      <c r="Q51" s="48"/>
      <c r="R51" s="47">
        <f>MAX(D51:I51,L51:Q51)</f>
        <v>0.3</v>
      </c>
      <c r="S51" s="45">
        <f>MIN(D51:I51,L51:Q51)</f>
        <v>0.3</v>
      </c>
      <c r="T51" s="45">
        <f>AVERAGE(D51:I51,L51:Q51)</f>
        <v>0.3</v>
      </c>
      <c r="U51" s="46">
        <f t="shared" si="0"/>
        <v>3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143"/>
      <c r="E52" s="52"/>
      <c r="F52" s="86">
        <v>8</v>
      </c>
      <c r="G52" s="52"/>
      <c r="H52" s="86"/>
      <c r="I52" s="53">
        <v>7.9</v>
      </c>
      <c r="J52" s="178"/>
      <c r="K52" s="11">
        <v>47</v>
      </c>
      <c r="L52" s="54"/>
      <c r="M52" s="52"/>
      <c r="N52" s="52">
        <v>7.9</v>
      </c>
      <c r="O52" s="52"/>
      <c r="P52" s="52"/>
      <c r="Q52" s="55"/>
      <c r="R52" s="117">
        <f>MAX(D52:I52,L52:Q52)</f>
        <v>8</v>
      </c>
      <c r="S52" s="86">
        <f>MIN(D52:I52,L52:Q52)</f>
        <v>7.9</v>
      </c>
      <c r="T52" s="86">
        <f>AVERAGE(D52:I52,L52:Q52)</f>
        <v>7.9333333333333336</v>
      </c>
      <c r="U52" s="53">
        <f t="shared" si="0"/>
        <v>3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/>
      <c r="E53" s="52"/>
      <c r="F53" s="52" t="s">
        <v>569</v>
      </c>
      <c r="G53" s="52"/>
      <c r="H53" s="52"/>
      <c r="I53" s="53" t="s">
        <v>568</v>
      </c>
      <c r="J53" s="175"/>
      <c r="K53" s="11">
        <v>48</v>
      </c>
      <c r="L53" s="54"/>
      <c r="M53" s="52"/>
      <c r="N53" s="52" t="s">
        <v>568</v>
      </c>
      <c r="O53" s="52"/>
      <c r="P53" s="52"/>
      <c r="Q53" s="55"/>
      <c r="R53" s="54" t="s">
        <v>569</v>
      </c>
      <c r="S53" s="52" t="s">
        <v>569</v>
      </c>
      <c r="T53" s="52" t="s">
        <v>569</v>
      </c>
      <c r="U53" s="53">
        <f t="shared" si="0"/>
        <v>3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/>
      <c r="E54" s="52"/>
      <c r="F54" s="52" t="s">
        <v>569</v>
      </c>
      <c r="G54" s="52"/>
      <c r="H54" s="52"/>
      <c r="I54" s="53" t="s">
        <v>568</v>
      </c>
      <c r="J54" s="175"/>
      <c r="K54" s="11">
        <v>49</v>
      </c>
      <c r="L54" s="54"/>
      <c r="M54" s="52"/>
      <c r="N54" s="52" t="s">
        <v>568</v>
      </c>
      <c r="O54" s="52"/>
      <c r="P54" s="52"/>
      <c r="Q54" s="55"/>
      <c r="R54" s="54" t="s">
        <v>569</v>
      </c>
      <c r="S54" s="52" t="s">
        <v>569</v>
      </c>
      <c r="T54" s="52" t="s">
        <v>569</v>
      </c>
      <c r="U54" s="53">
        <f t="shared" si="0"/>
        <v>3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/>
      <c r="E55" s="58"/>
      <c r="F55" s="58" t="s">
        <v>262</v>
      </c>
      <c r="G55" s="58"/>
      <c r="H55" s="58"/>
      <c r="I55" s="36" t="s">
        <v>262</v>
      </c>
      <c r="J55" s="174"/>
      <c r="K55" s="8">
        <v>50</v>
      </c>
      <c r="L55" s="59"/>
      <c r="M55" s="58"/>
      <c r="N55" s="58" t="s">
        <v>262</v>
      </c>
      <c r="O55" s="58"/>
      <c r="P55" s="58"/>
      <c r="Q55" s="60"/>
      <c r="R55" s="59" t="s">
        <v>262</v>
      </c>
      <c r="S55" s="58" t="s">
        <v>262</v>
      </c>
      <c r="T55" s="58" t="s">
        <v>262</v>
      </c>
      <c r="U55" s="36">
        <f t="shared" si="0"/>
        <v>3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/>
      <c r="E56" s="69"/>
      <c r="F56" s="69" t="s">
        <v>252</v>
      </c>
      <c r="G56" s="69"/>
      <c r="H56" s="69"/>
      <c r="I56" s="70" t="s">
        <v>252</v>
      </c>
      <c r="J56" s="178"/>
      <c r="K56" s="8">
        <v>51</v>
      </c>
      <c r="L56" s="59"/>
      <c r="M56" s="58"/>
      <c r="N56" s="58" t="s">
        <v>252</v>
      </c>
      <c r="O56" s="58"/>
      <c r="P56" s="58"/>
      <c r="Q56" s="60"/>
      <c r="R56" s="140" t="s">
        <v>252</v>
      </c>
      <c r="S56" s="69" t="s">
        <v>252</v>
      </c>
      <c r="T56" s="57" t="s">
        <v>252</v>
      </c>
      <c r="U56" s="36">
        <f t="shared" si="0"/>
        <v>3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78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1177" priority="26" stopIfTrue="1">
      <formula>J9=1</formula>
    </cfRule>
  </conditionalFormatting>
  <conditionalFormatting sqref="W21">
    <cfRule type="expression" dxfId="1176" priority="13" stopIfTrue="1">
      <formula>$W$20=11</formula>
    </cfRule>
  </conditionalFormatting>
  <conditionalFormatting sqref="W24">
    <cfRule type="expression" dxfId="1175" priority="12" stopIfTrue="1">
      <formula>$W$20=14</formula>
    </cfRule>
  </conditionalFormatting>
  <conditionalFormatting sqref="W28:W29">
    <cfRule type="expression" dxfId="1174" priority="11" stopIfTrue="1">
      <formula>$W$20=15</formula>
    </cfRule>
  </conditionalFormatting>
  <conditionalFormatting sqref="W30:W31">
    <cfRule type="expression" dxfId="1173" priority="10" stopIfTrue="1">
      <formula>$W$20=16</formula>
    </cfRule>
  </conditionalFormatting>
  <conditionalFormatting sqref="W32:W33">
    <cfRule type="expression" dxfId="1172" priority="9" stopIfTrue="1">
      <formula>$W$20=17</formula>
    </cfRule>
  </conditionalFormatting>
  <conditionalFormatting sqref="W34:W35">
    <cfRule type="expression" dxfId="1171" priority="8" stopIfTrue="1">
      <formula>$W$20=18</formula>
    </cfRule>
  </conditionalFormatting>
  <conditionalFormatting sqref="W36:W37">
    <cfRule type="expression" dxfId="1170" priority="7" stopIfTrue="1">
      <formula>$W$20=19</formula>
    </cfRule>
  </conditionalFormatting>
  <conditionalFormatting sqref="W38:W39">
    <cfRule type="expression" dxfId="1169" priority="1" stopIfTrue="1">
      <formula>$W$20=24</formula>
    </cfRule>
  </conditionalFormatting>
  <conditionalFormatting sqref="W40:W42">
    <cfRule type="expression" dxfId="1168" priority="5" stopIfTrue="1">
      <formula>$W$20=23</formula>
    </cfRule>
  </conditionalFormatting>
  <conditionalFormatting sqref="W43:W44">
    <cfRule type="expression" dxfId="1167" priority="4" stopIfTrue="1">
      <formula>$W$20=24</formula>
    </cfRule>
  </conditionalFormatting>
  <conditionalFormatting sqref="W45:W46">
    <cfRule type="expression" dxfId="1166" priority="3" stopIfTrue="1">
      <formula>$W$20=25</formula>
    </cfRule>
  </conditionalFormatting>
  <conditionalFormatting sqref="W47">
    <cfRule type="expression" dxfId="1165" priority="2" stopIfTrue="1">
      <formula>$W$20=27</formula>
    </cfRule>
  </conditionalFormatting>
  <conditionalFormatting sqref="W49:W50">
    <cfRule type="expression" dxfId="1164" priority="29" stopIfTrue="1">
      <formula>$W$20=24</formula>
    </cfRule>
  </conditionalFormatting>
  <conditionalFormatting sqref="W51:W52">
    <cfRule type="expression" dxfId="1163" priority="30" stopIfTrue="1">
      <formula>$W$20=25</formula>
    </cfRule>
  </conditionalFormatting>
  <conditionalFormatting sqref="W53:W54">
    <cfRule type="expression" dxfId="1162" priority="31" stopIfTrue="1">
      <formula>$W$20=26</formula>
    </cfRule>
  </conditionalFormatting>
  <conditionalFormatting sqref="W55">
    <cfRule type="expression" dxfId="1161" priority="32" stopIfTrue="1">
      <formula>$W$20=27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colBreaks count="1" manualBreakCount="1">
    <brk id="9" max="59" man="1"/>
  </col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5">
    <tabColor theme="9" tint="0.79998168889431442"/>
  </sheetPr>
  <dimension ref="A1:AA60"/>
  <sheetViews>
    <sheetView view="pageBreakPreview" zoomScaleNormal="120" zoomScaleSheetLayoutView="100" workbookViewId="0">
      <selection activeCell="K2" sqref="K2:U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225</v>
      </c>
      <c r="B1" s="24"/>
      <c r="C1" s="24"/>
      <c r="D1" s="24"/>
      <c r="G1" s="26"/>
      <c r="H1" s="26"/>
      <c r="I1" s="27">
        <v>85</v>
      </c>
      <c r="K1" s="23" t="str">
        <f>A1</f>
        <v>第１章基準項目／浦川原区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18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法定寺地区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7.4</v>
      </c>
      <c r="E5" s="38">
        <v>15</v>
      </c>
      <c r="F5" s="38">
        <v>16.399999999999999</v>
      </c>
      <c r="G5" s="38">
        <v>21.3</v>
      </c>
      <c r="H5" s="38">
        <v>24.1</v>
      </c>
      <c r="I5" s="39">
        <v>24.3</v>
      </c>
      <c r="J5" s="9"/>
      <c r="K5" s="8" t="s">
        <v>115</v>
      </c>
      <c r="L5" s="40">
        <v>22.4</v>
      </c>
      <c r="M5" s="38">
        <v>14.7</v>
      </c>
      <c r="N5" s="38">
        <v>12</v>
      </c>
      <c r="O5" s="38">
        <v>5.0999999999999996</v>
      </c>
      <c r="P5" s="38">
        <v>4</v>
      </c>
      <c r="Q5" s="41">
        <v>3.7</v>
      </c>
      <c r="R5" s="40">
        <f>MAX(D5:I5,L5:Q5)</f>
        <v>24.3</v>
      </c>
      <c r="S5" s="38">
        <f>MIN(D5:I5,L5:Q5)</f>
        <v>3.7</v>
      </c>
      <c r="T5" s="38">
        <f>AVERAGE(D5:I5,L5:Q5)</f>
        <v>14.199999999999996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9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2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2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479</v>
      </c>
      <c r="E8" s="52"/>
      <c r="F8" s="52"/>
      <c r="G8" s="52"/>
      <c r="H8" s="52"/>
      <c r="I8" s="53"/>
      <c r="J8" s="13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480</v>
      </c>
      <c r="E9" s="52"/>
      <c r="F9" s="52"/>
      <c r="G9" s="52"/>
      <c r="H9" s="52"/>
      <c r="I9" s="53"/>
      <c r="J9" s="14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481</v>
      </c>
      <c r="E10" s="58"/>
      <c r="F10" s="58"/>
      <c r="G10" s="58"/>
      <c r="H10" s="58"/>
      <c r="I10" s="36"/>
      <c r="J10" s="13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481</v>
      </c>
      <c r="E11" s="45"/>
      <c r="F11" s="45"/>
      <c r="G11" s="45"/>
      <c r="H11" s="45"/>
      <c r="I11" s="46"/>
      <c r="J11" s="13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481</v>
      </c>
      <c r="E12" s="52"/>
      <c r="F12" s="52"/>
      <c r="G12" s="52"/>
      <c r="H12" s="52"/>
      <c r="I12" s="53"/>
      <c r="J12" s="13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482</v>
      </c>
      <c r="E13" s="52"/>
      <c r="F13" s="52"/>
      <c r="G13" s="52" t="s">
        <v>482</v>
      </c>
      <c r="H13" s="52"/>
      <c r="I13" s="53"/>
      <c r="J13" s="13"/>
      <c r="K13" s="11">
        <v>8</v>
      </c>
      <c r="L13" s="54" t="s">
        <v>482</v>
      </c>
      <c r="M13" s="52"/>
      <c r="N13" s="52"/>
      <c r="O13" s="52" t="s">
        <v>482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3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3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0.4</v>
      </c>
      <c r="E16" s="45"/>
      <c r="F16" s="45"/>
      <c r="G16" s="45"/>
      <c r="H16" s="45"/>
      <c r="I16" s="46"/>
      <c r="J16" s="15"/>
      <c r="K16" s="10">
        <v>11</v>
      </c>
      <c r="L16" s="47"/>
      <c r="M16" s="45"/>
      <c r="N16" s="45"/>
      <c r="O16" s="45"/>
      <c r="P16" s="45"/>
      <c r="Q16" s="48"/>
      <c r="R16" s="114">
        <f>MAX(D16:I16,L16:Q16)</f>
        <v>0.4</v>
      </c>
      <c r="S16" s="113">
        <f>MIN(D16:I16,L16:Q16)</f>
        <v>0.4</v>
      </c>
      <c r="T16" s="113">
        <f>AVERAGE(D16:I16,L16:Q16)</f>
        <v>0.4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483</v>
      </c>
      <c r="E17" s="52"/>
      <c r="F17" s="52"/>
      <c r="G17" s="52"/>
      <c r="H17" s="52"/>
      <c r="I17" s="53"/>
      <c r="J17" s="16"/>
      <c r="K17" s="11">
        <v>12</v>
      </c>
      <c r="L17" s="54"/>
      <c r="M17" s="52"/>
      <c r="N17" s="52"/>
      <c r="O17" s="52"/>
      <c r="P17" s="52"/>
      <c r="Q17" s="55"/>
      <c r="R17" s="47" t="s">
        <v>251</v>
      </c>
      <c r="S17" s="45" t="s">
        <v>251</v>
      </c>
      <c r="T17" s="45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484</v>
      </c>
      <c r="E18" s="52"/>
      <c r="F18" s="52"/>
      <c r="G18" s="52"/>
      <c r="H18" s="52"/>
      <c r="I18" s="53"/>
      <c r="J18" s="15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7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485</v>
      </c>
      <c r="E20" s="58"/>
      <c r="F20" s="58"/>
      <c r="G20" s="58"/>
      <c r="H20" s="58"/>
      <c r="I20" s="36"/>
      <c r="J20" s="13"/>
      <c r="K20" s="8">
        <v>15</v>
      </c>
      <c r="L20" s="59"/>
      <c r="M20" s="58"/>
      <c r="N20" s="58"/>
      <c r="O20" s="58"/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1</v>
      </c>
      <c r="W20" s="27">
        <v>23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486</v>
      </c>
      <c r="E21" s="45"/>
      <c r="F21" s="45"/>
      <c r="G21" s="45"/>
      <c r="H21" s="45"/>
      <c r="I21" s="46"/>
      <c r="J21" s="13"/>
      <c r="K21" s="10">
        <v>16</v>
      </c>
      <c r="L21" s="47"/>
      <c r="M21" s="45"/>
      <c r="N21" s="45"/>
      <c r="O21" s="45"/>
      <c r="P21" s="45"/>
      <c r="Q21" s="48"/>
      <c r="R21" s="47" t="s">
        <v>244</v>
      </c>
      <c r="S21" s="45" t="s">
        <v>244</v>
      </c>
      <c r="T21" s="45" t="s">
        <v>244</v>
      </c>
      <c r="U21" s="46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482</v>
      </c>
      <c r="E22" s="52"/>
      <c r="F22" s="52"/>
      <c r="G22" s="52"/>
      <c r="H22" s="52"/>
      <c r="I22" s="53"/>
      <c r="J22" s="13"/>
      <c r="K22" s="11">
        <v>17</v>
      </c>
      <c r="L22" s="54"/>
      <c r="M22" s="52"/>
      <c r="N22" s="52"/>
      <c r="O22" s="52"/>
      <c r="P22" s="52"/>
      <c r="Q22" s="55"/>
      <c r="R22" s="54" t="s">
        <v>253</v>
      </c>
      <c r="S22" s="52" t="s">
        <v>253</v>
      </c>
      <c r="T22" s="52" t="s">
        <v>253</v>
      </c>
      <c r="U22" s="53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481</v>
      </c>
      <c r="E23" s="52"/>
      <c r="F23" s="52"/>
      <c r="G23" s="52"/>
      <c r="H23" s="52"/>
      <c r="I23" s="53"/>
      <c r="J23" s="13"/>
      <c r="K23" s="11">
        <v>18</v>
      </c>
      <c r="L23" s="54"/>
      <c r="M23" s="52"/>
      <c r="N23" s="52"/>
      <c r="O23" s="52"/>
      <c r="P23" s="52"/>
      <c r="Q23" s="211"/>
      <c r="R23" s="212" t="s">
        <v>245</v>
      </c>
      <c r="S23" s="185" t="s">
        <v>245</v>
      </c>
      <c r="T23" s="185" t="s">
        <v>245</v>
      </c>
      <c r="U23" s="206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481</v>
      </c>
      <c r="E24" s="52"/>
      <c r="F24" s="52"/>
      <c r="G24" s="52"/>
      <c r="H24" s="52"/>
      <c r="I24" s="53"/>
      <c r="J24" s="13"/>
      <c r="K24" s="11">
        <v>19</v>
      </c>
      <c r="L24" s="54"/>
      <c r="M24" s="52"/>
      <c r="N24" s="52"/>
      <c r="O24" s="52"/>
      <c r="P24" s="52"/>
      <c r="Q24" s="211"/>
      <c r="R24" s="212" t="s">
        <v>245</v>
      </c>
      <c r="S24" s="185" t="s">
        <v>245</v>
      </c>
      <c r="T24" s="185" t="s">
        <v>245</v>
      </c>
      <c r="U24" s="206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481</v>
      </c>
      <c r="E25" s="58"/>
      <c r="F25" s="58"/>
      <c r="G25" s="58"/>
      <c r="H25" s="58"/>
      <c r="I25" s="36"/>
      <c r="J25" s="13"/>
      <c r="K25" s="8">
        <v>20</v>
      </c>
      <c r="L25" s="59"/>
      <c r="M25" s="58"/>
      <c r="N25" s="58"/>
      <c r="O25" s="58"/>
      <c r="P25" s="58"/>
      <c r="Q25" s="213"/>
      <c r="R25" s="214" t="s">
        <v>245</v>
      </c>
      <c r="S25" s="199" t="s">
        <v>245</v>
      </c>
      <c r="T25" s="199" t="s">
        <v>245</v>
      </c>
      <c r="U25" s="204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 t="s">
        <v>258</v>
      </c>
      <c r="H26" s="45"/>
      <c r="I26" s="46"/>
      <c r="J26" s="16"/>
      <c r="K26" s="10">
        <v>21</v>
      </c>
      <c r="L26" s="125">
        <v>0.18</v>
      </c>
      <c r="M26" s="45"/>
      <c r="N26" s="45"/>
      <c r="O26" s="45">
        <v>0.19</v>
      </c>
      <c r="P26" s="45"/>
      <c r="Q26" s="209"/>
      <c r="R26" s="288">
        <f>MAX(D26:I26,L26:Q26)</f>
        <v>0.19</v>
      </c>
      <c r="S26" s="294" t="s">
        <v>258</v>
      </c>
      <c r="T26" s="294">
        <f>SUM(D26:I26,L26:Q26)/U26</f>
        <v>9.2499999999999999E-2</v>
      </c>
      <c r="U26" s="205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3"/>
      <c r="K27" s="11">
        <v>22</v>
      </c>
      <c r="L27" s="54" t="s">
        <v>253</v>
      </c>
      <c r="M27" s="52"/>
      <c r="N27" s="52"/>
      <c r="O27" s="52" t="s">
        <v>253</v>
      </c>
      <c r="P27" s="52"/>
      <c r="Q27" s="211"/>
      <c r="R27" s="212" t="s">
        <v>253</v>
      </c>
      <c r="S27" s="185" t="s">
        <v>253</v>
      </c>
      <c r="T27" s="185" t="s">
        <v>253</v>
      </c>
      <c r="U27" s="206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 t="s">
        <v>245</v>
      </c>
      <c r="E28" s="52"/>
      <c r="F28" s="52"/>
      <c r="G28" s="52">
        <v>1E-3</v>
      </c>
      <c r="H28" s="52"/>
      <c r="I28" s="53"/>
      <c r="J28" s="13"/>
      <c r="K28" s="11">
        <v>23</v>
      </c>
      <c r="L28" s="54">
        <v>2E-3</v>
      </c>
      <c r="M28" s="52"/>
      <c r="N28" s="52"/>
      <c r="O28" s="52" t="s">
        <v>245</v>
      </c>
      <c r="P28" s="52"/>
      <c r="Q28" s="211"/>
      <c r="R28" s="212">
        <v>2E-3</v>
      </c>
      <c r="S28" s="185" t="s">
        <v>245</v>
      </c>
      <c r="T28" s="281" t="s">
        <v>245</v>
      </c>
      <c r="U28" s="206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3"/>
      <c r="K29" s="11">
        <v>24</v>
      </c>
      <c r="L29" s="54" t="s">
        <v>259</v>
      </c>
      <c r="M29" s="52"/>
      <c r="N29" s="52"/>
      <c r="O29" s="52" t="s">
        <v>259</v>
      </c>
      <c r="P29" s="52"/>
      <c r="Q29" s="211"/>
      <c r="R29" s="269" t="s">
        <v>259</v>
      </c>
      <c r="S29" s="270" t="s">
        <v>259</v>
      </c>
      <c r="T29" s="270" t="s">
        <v>259</v>
      </c>
      <c r="U29" s="206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2E-3</v>
      </c>
      <c r="E30" s="58"/>
      <c r="F30" s="58"/>
      <c r="G30" s="58">
        <v>4.0000000000000001E-3</v>
      </c>
      <c r="H30" s="58"/>
      <c r="I30" s="36"/>
      <c r="J30" s="13"/>
      <c r="K30" s="8">
        <v>25</v>
      </c>
      <c r="L30" s="59">
        <v>7.0000000000000001E-3</v>
      </c>
      <c r="M30" s="58"/>
      <c r="N30" s="58"/>
      <c r="O30" s="58">
        <v>3.0000000000000001E-3</v>
      </c>
      <c r="P30" s="58"/>
      <c r="Q30" s="213"/>
      <c r="R30" s="219">
        <f>MAX(D30:I30,L30:Q30)</f>
        <v>7.0000000000000001E-3</v>
      </c>
      <c r="S30" s="195">
        <f>MIN(D30:I30,L30:Q30)</f>
        <v>2E-3</v>
      </c>
      <c r="T30" s="195">
        <f>AVERAGE(D30:I30,L30:Q30)</f>
        <v>4.0000000000000001E-3</v>
      </c>
      <c r="U30" s="204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3"/>
      <c r="K31" s="10">
        <v>26</v>
      </c>
      <c r="L31" s="47" t="s">
        <v>245</v>
      </c>
      <c r="M31" s="45"/>
      <c r="N31" s="45"/>
      <c r="O31" s="45" t="s">
        <v>245</v>
      </c>
      <c r="P31" s="45"/>
      <c r="Q31" s="209"/>
      <c r="R31" s="216" t="s">
        <v>245</v>
      </c>
      <c r="S31" s="279" t="s">
        <v>245</v>
      </c>
      <c r="T31" s="279" t="s">
        <v>245</v>
      </c>
      <c r="U31" s="205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3.0000000000000001E-3</v>
      </c>
      <c r="E32" s="52"/>
      <c r="F32" s="52"/>
      <c r="G32" s="109">
        <v>8.9999999999999993E-3</v>
      </c>
      <c r="H32" s="52"/>
      <c r="I32" s="53"/>
      <c r="J32" s="13"/>
      <c r="K32" s="11">
        <v>27</v>
      </c>
      <c r="L32" s="120">
        <v>1.6E-2</v>
      </c>
      <c r="M32" s="52"/>
      <c r="N32" s="52"/>
      <c r="O32" s="52">
        <v>6.0000000000000001E-3</v>
      </c>
      <c r="P32" s="52"/>
      <c r="Q32" s="211"/>
      <c r="R32" s="273">
        <f>MAX(D32:I32,L32:Q32)</f>
        <v>1.6E-2</v>
      </c>
      <c r="S32" s="193">
        <f>MIN(D32:I32,L32:Q32)</f>
        <v>3.0000000000000001E-3</v>
      </c>
      <c r="T32" s="193">
        <f>AVERAGE(D32:I32,L32:Q32)</f>
        <v>8.5000000000000006E-3</v>
      </c>
      <c r="U32" s="206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6"/>
      <c r="K33" s="11">
        <v>28</v>
      </c>
      <c r="L33" s="54" t="s">
        <v>259</v>
      </c>
      <c r="M33" s="52"/>
      <c r="N33" s="52"/>
      <c r="O33" s="52" t="s">
        <v>259</v>
      </c>
      <c r="P33" s="52"/>
      <c r="Q33" s="211"/>
      <c r="R33" s="212" t="s">
        <v>259</v>
      </c>
      <c r="S33" s="185" t="s">
        <v>259</v>
      </c>
      <c r="T33" s="185" t="s">
        <v>259</v>
      </c>
      <c r="U33" s="206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 t="s">
        <v>245</v>
      </c>
      <c r="E34" s="52"/>
      <c r="F34" s="52"/>
      <c r="G34" s="52">
        <v>3.0000000000000001E-3</v>
      </c>
      <c r="H34" s="52"/>
      <c r="I34" s="53"/>
      <c r="J34" s="13"/>
      <c r="K34" s="11">
        <v>29</v>
      </c>
      <c r="L34" s="54">
        <v>5.0000000000000001E-3</v>
      </c>
      <c r="M34" s="52"/>
      <c r="N34" s="52"/>
      <c r="O34" s="52">
        <v>2E-3</v>
      </c>
      <c r="P34" s="52"/>
      <c r="Q34" s="211"/>
      <c r="R34" s="212">
        <f>MAX(D34:I34,L34:Q34)</f>
        <v>5.0000000000000001E-3</v>
      </c>
      <c r="S34" s="185" t="s">
        <v>245</v>
      </c>
      <c r="T34" s="198">
        <f>SUM(D34:I34,L34:Q34)/U34</f>
        <v>2.5000000000000001E-3</v>
      </c>
      <c r="U34" s="206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>
        <v>1E-3</v>
      </c>
      <c r="E35" s="58"/>
      <c r="F35" s="58"/>
      <c r="G35" s="58">
        <v>1E-3</v>
      </c>
      <c r="H35" s="58"/>
      <c r="I35" s="36"/>
      <c r="J35" s="13"/>
      <c r="K35" s="8">
        <v>30</v>
      </c>
      <c r="L35" s="59">
        <v>2E-3</v>
      </c>
      <c r="M35" s="58"/>
      <c r="N35" s="58"/>
      <c r="O35" s="58">
        <v>1E-3</v>
      </c>
      <c r="P35" s="58"/>
      <c r="Q35" s="213"/>
      <c r="R35" s="214">
        <f t="shared" ref="R35" si="1">MAX(D35:I35,L35:Q35)</f>
        <v>2E-3</v>
      </c>
      <c r="S35" s="199">
        <f t="shared" ref="S35" si="2">MIN(D35:I35,L35:Q35)</f>
        <v>1E-3</v>
      </c>
      <c r="T35" s="207">
        <f t="shared" ref="T35" si="3">AVERAGE(D35:I35,L35:Q35)</f>
        <v>1.25E-3</v>
      </c>
      <c r="U35" s="204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3"/>
      <c r="K36" s="10">
        <v>31</v>
      </c>
      <c r="L36" s="47" t="s">
        <v>260</v>
      </c>
      <c r="M36" s="45"/>
      <c r="N36" s="45"/>
      <c r="O36" s="45" t="s">
        <v>260</v>
      </c>
      <c r="P36" s="45"/>
      <c r="Q36" s="209"/>
      <c r="R36" s="210" t="s">
        <v>260</v>
      </c>
      <c r="S36" s="196" t="s">
        <v>260</v>
      </c>
      <c r="T36" s="196" t="s">
        <v>260</v>
      </c>
      <c r="U36" s="205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487</v>
      </c>
      <c r="E37" s="52"/>
      <c r="F37" s="52"/>
      <c r="G37" s="52"/>
      <c r="H37" s="52"/>
      <c r="I37" s="53"/>
      <c r="J37" s="16"/>
      <c r="K37" s="11">
        <v>32</v>
      </c>
      <c r="L37" s="54"/>
      <c r="M37" s="52"/>
      <c r="N37" s="52"/>
      <c r="O37" s="52"/>
      <c r="P37" s="52"/>
      <c r="Q37" s="211"/>
      <c r="R37" s="212" t="s">
        <v>254</v>
      </c>
      <c r="S37" s="185" t="s">
        <v>254</v>
      </c>
      <c r="T37" s="185" t="s">
        <v>254</v>
      </c>
      <c r="U37" s="206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488</v>
      </c>
      <c r="E38" s="52"/>
      <c r="F38" s="52"/>
      <c r="G38" s="52" t="s">
        <v>488</v>
      </c>
      <c r="H38" s="52"/>
      <c r="I38" s="53"/>
      <c r="J38" s="16"/>
      <c r="K38" s="11">
        <v>33</v>
      </c>
      <c r="L38" s="54" t="s">
        <v>488</v>
      </c>
      <c r="M38" s="52"/>
      <c r="N38" s="52"/>
      <c r="O38" s="52" t="s">
        <v>488</v>
      </c>
      <c r="P38" s="52"/>
      <c r="Q38" s="211"/>
      <c r="R38" s="212" t="s">
        <v>255</v>
      </c>
      <c r="S38" s="185" t="s">
        <v>255</v>
      </c>
      <c r="T38" s="185" t="s">
        <v>255</v>
      </c>
      <c r="U38" s="206">
        <f t="shared" si="0"/>
        <v>4</v>
      </c>
      <c r="W38" s="341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>
        <v>0.03</v>
      </c>
      <c r="E39" s="52"/>
      <c r="F39" s="52"/>
      <c r="G39" s="52">
        <v>0.05</v>
      </c>
      <c r="H39" s="52"/>
      <c r="I39" s="53"/>
      <c r="J39" s="16"/>
      <c r="K39" s="11">
        <v>34</v>
      </c>
      <c r="L39" s="54">
        <v>0.05</v>
      </c>
      <c r="M39" s="52"/>
      <c r="N39" s="52"/>
      <c r="O39" s="52" t="s">
        <v>261</v>
      </c>
      <c r="P39" s="52"/>
      <c r="Q39" s="211"/>
      <c r="R39" s="264">
        <f>MAX(D39:I39,L39:Q39)</f>
        <v>0.05</v>
      </c>
      <c r="S39" s="192" t="s">
        <v>261</v>
      </c>
      <c r="T39" s="192">
        <v>3.2500000000000001E-2</v>
      </c>
      <c r="U39" s="206">
        <f t="shared" si="0"/>
        <v>4</v>
      </c>
      <c r="W39" s="343"/>
    </row>
    <row r="40" spans="1:27" ht="14.25" customHeight="1">
      <c r="A40" s="8">
        <v>35</v>
      </c>
      <c r="B40" s="35" t="s">
        <v>102</v>
      </c>
      <c r="C40" s="56" t="s">
        <v>134</v>
      </c>
      <c r="D40" s="57">
        <v>0.03</v>
      </c>
      <c r="E40" s="58"/>
      <c r="F40" s="58"/>
      <c r="G40" s="58"/>
      <c r="H40" s="58"/>
      <c r="I40" s="36"/>
      <c r="J40" s="16"/>
      <c r="K40" s="8">
        <v>35</v>
      </c>
      <c r="L40" s="59"/>
      <c r="M40" s="58"/>
      <c r="N40" s="58"/>
      <c r="O40" s="58"/>
      <c r="P40" s="58"/>
      <c r="Q40" s="213"/>
      <c r="R40" s="214">
        <f>MAX(D40:I40,L40:Q40)</f>
        <v>0.03</v>
      </c>
      <c r="S40" s="199">
        <f>MIN(D40:I40,L40:Q40)</f>
        <v>0.03</v>
      </c>
      <c r="T40" s="199">
        <f>AVERAGE(D40:I40,L40:Q40)</f>
        <v>0.03</v>
      </c>
      <c r="U40" s="204">
        <f>COUNTA(D40:I40,L40:Q40)</f>
        <v>1</v>
      </c>
      <c r="W40" s="337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8</v>
      </c>
      <c r="E41" s="45"/>
      <c r="F41" s="45"/>
      <c r="G41" s="45">
        <v>8</v>
      </c>
      <c r="H41" s="45"/>
      <c r="I41" s="46"/>
      <c r="J41" s="15"/>
      <c r="K41" s="10">
        <v>36</v>
      </c>
      <c r="L41" s="47">
        <v>9</v>
      </c>
      <c r="M41" s="45"/>
      <c r="N41" s="45"/>
      <c r="O41" s="45">
        <v>9</v>
      </c>
      <c r="P41" s="45"/>
      <c r="Q41" s="209"/>
      <c r="R41" s="210">
        <f>MAX(D41:I41,L41:Q41)</f>
        <v>9</v>
      </c>
      <c r="S41" s="196">
        <f>MIN(D41:I41,L41:Q41)</f>
        <v>8</v>
      </c>
      <c r="T41" s="200">
        <f>AVERAGE(D41:I41,L41:Q41)</f>
        <v>8.5</v>
      </c>
      <c r="U41" s="205">
        <f t="shared" si="0"/>
        <v>4</v>
      </c>
      <c r="W41" s="327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485</v>
      </c>
      <c r="E42" s="52"/>
      <c r="F42" s="52"/>
      <c r="G42" s="52"/>
      <c r="H42" s="52"/>
      <c r="I42" s="53"/>
      <c r="J42" s="13"/>
      <c r="K42" s="11">
        <v>37</v>
      </c>
      <c r="L42" s="54"/>
      <c r="M42" s="52"/>
      <c r="N42" s="52"/>
      <c r="O42" s="52"/>
      <c r="P42" s="52"/>
      <c r="Q42" s="211"/>
      <c r="R42" s="212" t="s">
        <v>250</v>
      </c>
      <c r="S42" s="185" t="s">
        <v>250</v>
      </c>
      <c r="T42" s="185" t="s">
        <v>250</v>
      </c>
      <c r="U42" s="206">
        <f t="shared" si="0"/>
        <v>1</v>
      </c>
      <c r="W42" s="328"/>
    </row>
    <row r="43" spans="1:27" ht="14.25" customHeight="1">
      <c r="A43" s="11">
        <v>38</v>
      </c>
      <c r="B43" s="49" t="s">
        <v>105</v>
      </c>
      <c r="C43" s="50" t="s">
        <v>199</v>
      </c>
      <c r="D43" s="51">
        <v>8.1</v>
      </c>
      <c r="E43" s="52">
        <v>8.3000000000000007</v>
      </c>
      <c r="F43" s="52">
        <v>8.5</v>
      </c>
      <c r="G43" s="52">
        <v>8.3000000000000007</v>
      </c>
      <c r="H43" s="86">
        <v>8.3000000000000007</v>
      </c>
      <c r="I43" s="53">
        <v>8.9</v>
      </c>
      <c r="J43" s="15"/>
      <c r="K43" s="11">
        <v>38</v>
      </c>
      <c r="L43" s="54">
        <v>8.8000000000000007</v>
      </c>
      <c r="M43" s="52">
        <v>8.6999999999999993</v>
      </c>
      <c r="N43" s="52">
        <v>8.5</v>
      </c>
      <c r="O43" s="52">
        <v>8.3000000000000007</v>
      </c>
      <c r="P43" s="86">
        <v>8.4</v>
      </c>
      <c r="Q43" s="226">
        <v>8.5</v>
      </c>
      <c r="R43" s="241">
        <f t="shared" ref="R43:R45" si="4">MAX(D43:I43,L43:Q43)</f>
        <v>8.9</v>
      </c>
      <c r="S43" s="201">
        <f t="shared" ref="S43:S45" si="5">MIN(D43:I43,L43:Q43)</f>
        <v>8.1</v>
      </c>
      <c r="T43" s="201">
        <f t="shared" ref="T43:T45" si="6">AVERAGE(D43:I43,L43:Q43)</f>
        <v>8.4666666666666668</v>
      </c>
      <c r="U43" s="206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17</v>
      </c>
      <c r="E44" s="52"/>
      <c r="F44" s="52"/>
      <c r="G44" s="52">
        <v>7</v>
      </c>
      <c r="H44" s="52"/>
      <c r="I44" s="53"/>
      <c r="J44" s="15"/>
      <c r="K44" s="11">
        <v>39</v>
      </c>
      <c r="L44" s="54">
        <v>13</v>
      </c>
      <c r="M44" s="52"/>
      <c r="N44" s="52"/>
      <c r="O44" s="52">
        <v>13</v>
      </c>
      <c r="P44" s="52"/>
      <c r="Q44" s="211"/>
      <c r="R44" s="272">
        <f t="shared" si="4"/>
        <v>17</v>
      </c>
      <c r="S44" s="200">
        <f t="shared" si="5"/>
        <v>7</v>
      </c>
      <c r="T44" s="200">
        <f t="shared" si="6"/>
        <v>12.5</v>
      </c>
      <c r="U44" s="206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81</v>
      </c>
      <c r="E45" s="58"/>
      <c r="F45" s="58"/>
      <c r="G45" s="58">
        <v>82</v>
      </c>
      <c r="H45" s="58"/>
      <c r="I45" s="36"/>
      <c r="J45" s="9"/>
      <c r="K45" s="8">
        <v>40</v>
      </c>
      <c r="L45" s="59">
        <v>82</v>
      </c>
      <c r="M45" s="58"/>
      <c r="N45" s="58"/>
      <c r="O45" s="58">
        <v>67</v>
      </c>
      <c r="P45" s="58"/>
      <c r="Q45" s="213"/>
      <c r="R45" s="228">
        <f t="shared" si="4"/>
        <v>82</v>
      </c>
      <c r="S45" s="202">
        <f t="shared" si="5"/>
        <v>67</v>
      </c>
      <c r="T45" s="202">
        <f t="shared" si="6"/>
        <v>78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488</v>
      </c>
      <c r="E46" s="45"/>
      <c r="F46" s="45"/>
      <c r="G46" s="45"/>
      <c r="H46" s="45"/>
      <c r="I46" s="46"/>
      <c r="J46" s="16"/>
      <c r="K46" s="10">
        <v>41</v>
      </c>
      <c r="L46" s="47"/>
      <c r="M46" s="45"/>
      <c r="N46" s="45"/>
      <c r="O46" s="45"/>
      <c r="P46" s="45"/>
      <c r="Q46" s="209"/>
      <c r="R46" s="210" t="s">
        <v>255</v>
      </c>
      <c r="S46" s="196" t="s">
        <v>255</v>
      </c>
      <c r="T46" s="196" t="s">
        <v>255</v>
      </c>
      <c r="U46" s="205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"/>
      <c r="K47" s="11">
        <v>42</v>
      </c>
      <c r="L47" s="54" t="s">
        <v>247</v>
      </c>
      <c r="M47" s="52"/>
      <c r="N47" s="52"/>
      <c r="O47" s="52" t="s">
        <v>247</v>
      </c>
      <c r="P47" s="52"/>
      <c r="Q47" s="211"/>
      <c r="R47" s="212" t="s">
        <v>247</v>
      </c>
      <c r="S47" s="185" t="s">
        <v>247</v>
      </c>
      <c r="T47" s="185" t="s">
        <v>247</v>
      </c>
      <c r="U47" s="206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"/>
      <c r="K48" s="11">
        <v>43</v>
      </c>
      <c r="L48" s="54" t="s">
        <v>247</v>
      </c>
      <c r="M48" s="52"/>
      <c r="N48" s="52"/>
      <c r="O48" s="52" t="s">
        <v>247</v>
      </c>
      <c r="P48" s="52"/>
      <c r="Q48" s="211"/>
      <c r="R48" s="212" t="s">
        <v>247</v>
      </c>
      <c r="S48" s="185" t="s">
        <v>247</v>
      </c>
      <c r="T48" s="185" t="s">
        <v>247</v>
      </c>
      <c r="U48" s="206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482</v>
      </c>
      <c r="E49" s="52"/>
      <c r="F49" s="52"/>
      <c r="G49" s="52"/>
      <c r="H49" s="52"/>
      <c r="I49" s="53"/>
      <c r="J49" s="13"/>
      <c r="K49" s="11">
        <v>44</v>
      </c>
      <c r="L49" s="54"/>
      <c r="M49" s="52"/>
      <c r="N49" s="52"/>
      <c r="O49" s="52"/>
      <c r="P49" s="52"/>
      <c r="Q49" s="211"/>
      <c r="R49" s="212" t="s">
        <v>253</v>
      </c>
      <c r="S49" s="185" t="s">
        <v>253</v>
      </c>
      <c r="T49" s="185" t="s">
        <v>253</v>
      </c>
      <c r="U49" s="206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489</v>
      </c>
      <c r="E50" s="58"/>
      <c r="F50" s="58"/>
      <c r="G50" s="58"/>
      <c r="H50" s="58"/>
      <c r="I50" s="36"/>
      <c r="J50" s="17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0.2</v>
      </c>
      <c r="E51" s="45">
        <v>0.2</v>
      </c>
      <c r="F51" s="45">
        <v>0.2</v>
      </c>
      <c r="G51" s="45">
        <v>0.3</v>
      </c>
      <c r="H51" s="45">
        <v>0.2</v>
      </c>
      <c r="I51" s="46">
        <v>0.2</v>
      </c>
      <c r="J51" s="15"/>
      <c r="K51" s="10">
        <v>46</v>
      </c>
      <c r="L51" s="47">
        <v>0.2</v>
      </c>
      <c r="M51" s="45">
        <v>0.3</v>
      </c>
      <c r="N51" s="45">
        <v>0.2</v>
      </c>
      <c r="O51" s="45">
        <v>0.2</v>
      </c>
      <c r="P51" s="45">
        <v>0.2</v>
      </c>
      <c r="Q51" s="48">
        <v>0.2</v>
      </c>
      <c r="R51" s="126">
        <f t="shared" ref="R51:R52" si="7">MAX(D51:I51,L51:Q51)</f>
        <v>0.3</v>
      </c>
      <c r="S51" s="87">
        <f t="shared" ref="S51:S52" si="8">MIN(D51:I51,L51:Q51)</f>
        <v>0.2</v>
      </c>
      <c r="T51" s="87">
        <f t="shared" ref="T51:T52" si="9">AVERAGE(D51:I51,L51:Q51)</f>
        <v>0.2166666666666667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6.4</v>
      </c>
      <c r="E52" s="52">
        <v>6.6</v>
      </c>
      <c r="F52" s="52">
        <v>6.6</v>
      </c>
      <c r="G52" s="52">
        <v>6.7</v>
      </c>
      <c r="H52" s="52">
        <v>6.6</v>
      </c>
      <c r="I52" s="53">
        <v>6.6</v>
      </c>
      <c r="J52" s="15"/>
      <c r="K52" s="11">
        <v>47</v>
      </c>
      <c r="L52" s="54">
        <v>6.7</v>
      </c>
      <c r="M52" s="52">
        <v>6.5</v>
      </c>
      <c r="N52" s="52">
        <v>6.5</v>
      </c>
      <c r="O52" s="52">
        <v>6.7</v>
      </c>
      <c r="P52" s="52">
        <v>6.7</v>
      </c>
      <c r="Q52" s="55">
        <v>6.6</v>
      </c>
      <c r="R52" s="126">
        <f t="shared" si="7"/>
        <v>6.7</v>
      </c>
      <c r="S52" s="87">
        <f t="shared" si="8"/>
        <v>6.4</v>
      </c>
      <c r="T52" s="87">
        <f t="shared" si="9"/>
        <v>6.6000000000000005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 t="s">
        <v>576</v>
      </c>
      <c r="F53" s="52" t="s">
        <v>576</v>
      </c>
      <c r="G53" s="52" t="s">
        <v>576</v>
      </c>
      <c r="H53" s="52" t="s">
        <v>576</v>
      </c>
      <c r="I53" s="53" t="s">
        <v>576</v>
      </c>
      <c r="J53" s="12"/>
      <c r="K53" s="11">
        <v>48</v>
      </c>
      <c r="L53" s="54" t="s">
        <v>576</v>
      </c>
      <c r="M53" s="52" t="s">
        <v>576</v>
      </c>
      <c r="N53" s="52" t="s">
        <v>576</v>
      </c>
      <c r="O53" s="52" t="s">
        <v>576</v>
      </c>
      <c r="P53" s="52" t="s">
        <v>576</v>
      </c>
      <c r="Q53" s="55" t="s">
        <v>576</v>
      </c>
      <c r="R53" s="54" t="s">
        <v>576</v>
      </c>
      <c r="S53" s="52" t="s">
        <v>576</v>
      </c>
      <c r="T53" s="52" t="s">
        <v>576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576</v>
      </c>
      <c r="E54" s="52" t="s">
        <v>576</v>
      </c>
      <c r="F54" s="52" t="s">
        <v>576</v>
      </c>
      <c r="G54" s="52" t="s">
        <v>576</v>
      </c>
      <c r="H54" s="52" t="s">
        <v>576</v>
      </c>
      <c r="I54" s="53" t="s">
        <v>576</v>
      </c>
      <c r="J54" s="12"/>
      <c r="K54" s="11">
        <v>49</v>
      </c>
      <c r="L54" s="54" t="s">
        <v>576</v>
      </c>
      <c r="M54" s="52" t="s">
        <v>576</v>
      </c>
      <c r="N54" s="52" t="s">
        <v>576</v>
      </c>
      <c r="O54" s="52" t="s">
        <v>576</v>
      </c>
      <c r="P54" s="52" t="s">
        <v>576</v>
      </c>
      <c r="Q54" s="55" t="s">
        <v>576</v>
      </c>
      <c r="R54" s="54" t="s">
        <v>576</v>
      </c>
      <c r="S54" s="52" t="s">
        <v>576</v>
      </c>
      <c r="T54" s="52" t="s">
        <v>576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9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58" t="s">
        <v>262</v>
      </c>
      <c r="R55" s="59" t="s">
        <v>262</v>
      </c>
      <c r="S55" s="58" t="s">
        <v>262</v>
      </c>
      <c r="T55" s="58" t="s">
        <v>262</v>
      </c>
      <c r="U55" s="36">
        <f>COUNTA(D55:I55,L55:Q55)</f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5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139" t="s">
        <v>542</v>
      </c>
      <c r="S56" s="58" t="s">
        <v>252</v>
      </c>
      <c r="T56" s="93" t="s">
        <v>252</v>
      </c>
      <c r="U56" s="36">
        <f>COUNTA(D56:I56,L56:Q56)</f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217" priority="18" stopIfTrue="1">
      <formula>J9=1</formula>
    </cfRule>
  </conditionalFormatting>
  <conditionalFormatting sqref="W28:W39 W49:W50">
    <cfRule type="expression" dxfId="216" priority="33" stopIfTrue="1">
      <formula>$W$20=24</formula>
    </cfRule>
  </conditionalFormatting>
  <conditionalFormatting sqref="W40:W42">
    <cfRule type="expression" dxfId="215" priority="5" stopIfTrue="1">
      <formula>$W$20=23</formula>
    </cfRule>
  </conditionalFormatting>
  <conditionalFormatting sqref="W43:W44">
    <cfRule type="expression" dxfId="214" priority="4" stopIfTrue="1">
      <formula>$W$20=24</formula>
    </cfRule>
  </conditionalFormatting>
  <conditionalFormatting sqref="W45:W46">
    <cfRule type="expression" dxfId="213" priority="3" stopIfTrue="1">
      <formula>$W$20=25</formula>
    </cfRule>
  </conditionalFormatting>
  <conditionalFormatting sqref="W47">
    <cfRule type="expression" dxfId="212" priority="2" stopIfTrue="1">
      <formula>$W$20=27</formula>
    </cfRule>
  </conditionalFormatting>
  <conditionalFormatting sqref="W51:W52">
    <cfRule type="expression" dxfId="211" priority="34" stopIfTrue="1">
      <formula>$W$20=25</formula>
    </cfRule>
  </conditionalFormatting>
  <conditionalFormatting sqref="W53:W54">
    <cfRule type="expression" dxfId="210" priority="35" stopIfTrue="1">
      <formula>$W$20=26</formula>
    </cfRule>
  </conditionalFormatting>
  <conditionalFormatting sqref="W55">
    <cfRule type="expression" dxfId="209" priority="36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1">
    <tabColor theme="9" tint="0.79998168889431442"/>
  </sheetPr>
  <dimension ref="A1:AA60"/>
  <sheetViews>
    <sheetView view="pageBreakPreview" zoomScaleNormal="12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225</v>
      </c>
      <c r="B1" s="24"/>
      <c r="C1" s="24"/>
      <c r="D1" s="24"/>
      <c r="G1" s="26"/>
      <c r="H1" s="26"/>
      <c r="I1" s="27">
        <v>81</v>
      </c>
      <c r="K1" s="23" t="str">
        <f>A1</f>
        <v>第１章基準項目／浦川原区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19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坪野地区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6.6</v>
      </c>
      <c r="E5" s="38">
        <v>14.8</v>
      </c>
      <c r="F5" s="38">
        <v>16.399999999999999</v>
      </c>
      <c r="G5" s="38">
        <v>20.7</v>
      </c>
      <c r="H5" s="38">
        <v>23.2</v>
      </c>
      <c r="I5" s="39">
        <v>23.4</v>
      </c>
      <c r="J5" s="9"/>
      <c r="K5" s="8" t="s">
        <v>115</v>
      </c>
      <c r="L5" s="40">
        <v>23</v>
      </c>
      <c r="M5" s="38">
        <v>16</v>
      </c>
      <c r="N5" s="38">
        <v>13.7</v>
      </c>
      <c r="O5" s="38">
        <v>8</v>
      </c>
      <c r="P5" s="38">
        <v>6.3</v>
      </c>
      <c r="Q5" s="41">
        <v>5.3</v>
      </c>
      <c r="R5" s="40">
        <f>MAX(D5:I5,L5:Q5)</f>
        <v>23.4</v>
      </c>
      <c r="S5" s="38">
        <f>MIN(D5:I5,L5:Q5)</f>
        <v>5.3</v>
      </c>
      <c r="T5" s="38">
        <f>AVERAGE(D5:I5,L5:Q5)</f>
        <v>14.783333333333333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9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2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2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479</v>
      </c>
      <c r="E8" s="52"/>
      <c r="F8" s="52"/>
      <c r="G8" s="52"/>
      <c r="H8" s="52"/>
      <c r="I8" s="53"/>
      <c r="J8" s="13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480</v>
      </c>
      <c r="E9" s="52"/>
      <c r="F9" s="52"/>
      <c r="G9" s="52"/>
      <c r="H9" s="52"/>
      <c r="I9" s="53"/>
      <c r="J9" s="14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481</v>
      </c>
      <c r="E10" s="58"/>
      <c r="F10" s="58"/>
      <c r="G10" s="58"/>
      <c r="H10" s="58"/>
      <c r="I10" s="36"/>
      <c r="J10" s="13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481</v>
      </c>
      <c r="E11" s="45"/>
      <c r="F11" s="45"/>
      <c r="G11" s="45"/>
      <c r="H11" s="45"/>
      <c r="I11" s="46"/>
      <c r="J11" s="13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481</v>
      </c>
      <c r="E12" s="52"/>
      <c r="F12" s="52"/>
      <c r="G12" s="52"/>
      <c r="H12" s="52"/>
      <c r="I12" s="53"/>
      <c r="J12" s="13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482</v>
      </c>
      <c r="E13" s="52"/>
      <c r="F13" s="52"/>
      <c r="G13" s="52" t="s">
        <v>482</v>
      </c>
      <c r="H13" s="52"/>
      <c r="I13" s="53"/>
      <c r="J13" s="13"/>
      <c r="K13" s="11">
        <v>8</v>
      </c>
      <c r="L13" s="54" t="s">
        <v>482</v>
      </c>
      <c r="M13" s="52"/>
      <c r="N13" s="52"/>
      <c r="O13" s="52" t="s">
        <v>482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3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3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0.2</v>
      </c>
      <c r="E16" s="45"/>
      <c r="F16" s="45"/>
      <c r="G16" s="45"/>
      <c r="H16" s="45"/>
      <c r="I16" s="46"/>
      <c r="J16" s="15"/>
      <c r="K16" s="10">
        <v>11</v>
      </c>
      <c r="L16" s="47"/>
      <c r="M16" s="45"/>
      <c r="N16" s="45"/>
      <c r="O16" s="45"/>
      <c r="P16" s="45"/>
      <c r="Q16" s="48"/>
      <c r="R16" s="114">
        <f>MAX(D16:I16,L16:Q16)</f>
        <v>0.2</v>
      </c>
      <c r="S16" s="113">
        <f>MIN(D16:I16,L16:Q16)</f>
        <v>0.2</v>
      </c>
      <c r="T16" s="113">
        <f>AVERAGE(D16:I16,L16:Q16)</f>
        <v>0.2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483</v>
      </c>
      <c r="E17" s="52"/>
      <c r="F17" s="52"/>
      <c r="G17" s="52"/>
      <c r="H17" s="52"/>
      <c r="I17" s="53"/>
      <c r="J17" s="16"/>
      <c r="K17" s="11">
        <v>12</v>
      </c>
      <c r="L17" s="54"/>
      <c r="M17" s="52"/>
      <c r="N17" s="52"/>
      <c r="O17" s="52"/>
      <c r="P17" s="52"/>
      <c r="Q17" s="55"/>
      <c r="R17" s="47" t="s">
        <v>251</v>
      </c>
      <c r="S17" s="45" t="s">
        <v>251</v>
      </c>
      <c r="T17" s="45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484</v>
      </c>
      <c r="E18" s="52"/>
      <c r="F18" s="52"/>
      <c r="G18" s="52"/>
      <c r="H18" s="52"/>
      <c r="I18" s="53"/>
      <c r="J18" s="15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7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485</v>
      </c>
      <c r="E20" s="58"/>
      <c r="F20" s="58"/>
      <c r="G20" s="58"/>
      <c r="H20" s="58"/>
      <c r="I20" s="36"/>
      <c r="J20" s="13"/>
      <c r="K20" s="8">
        <v>15</v>
      </c>
      <c r="L20" s="59"/>
      <c r="M20" s="58"/>
      <c r="N20" s="58"/>
      <c r="O20" s="58"/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1</v>
      </c>
      <c r="W20" s="27">
        <v>23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486</v>
      </c>
      <c r="E21" s="45"/>
      <c r="F21" s="45"/>
      <c r="G21" s="45"/>
      <c r="H21" s="45"/>
      <c r="I21" s="46"/>
      <c r="J21" s="13"/>
      <c r="K21" s="10">
        <v>16</v>
      </c>
      <c r="L21" s="47"/>
      <c r="M21" s="45"/>
      <c r="N21" s="45"/>
      <c r="O21" s="45"/>
      <c r="P21" s="45"/>
      <c r="Q21" s="48"/>
      <c r="R21" s="47" t="s">
        <v>244</v>
      </c>
      <c r="S21" s="45" t="s">
        <v>244</v>
      </c>
      <c r="T21" s="45" t="s">
        <v>244</v>
      </c>
      <c r="U21" s="46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482</v>
      </c>
      <c r="E22" s="52"/>
      <c r="F22" s="52"/>
      <c r="G22" s="52"/>
      <c r="H22" s="52"/>
      <c r="I22" s="53"/>
      <c r="J22" s="13"/>
      <c r="K22" s="11">
        <v>17</v>
      </c>
      <c r="L22" s="54"/>
      <c r="M22" s="52"/>
      <c r="N22" s="52"/>
      <c r="O22" s="52"/>
      <c r="P22" s="52"/>
      <c r="Q22" s="55"/>
      <c r="R22" s="54" t="s">
        <v>253</v>
      </c>
      <c r="S22" s="52" t="s">
        <v>253</v>
      </c>
      <c r="T22" s="52" t="s">
        <v>253</v>
      </c>
      <c r="U22" s="53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481</v>
      </c>
      <c r="E23" s="52"/>
      <c r="F23" s="52"/>
      <c r="G23" s="52"/>
      <c r="H23" s="52"/>
      <c r="I23" s="53"/>
      <c r="J23" s="13"/>
      <c r="K23" s="11">
        <v>18</v>
      </c>
      <c r="L23" s="54"/>
      <c r="M23" s="52"/>
      <c r="N23" s="52"/>
      <c r="O23" s="52"/>
      <c r="P23" s="52"/>
      <c r="Q23" s="55"/>
      <c r="R23" s="54" t="s">
        <v>245</v>
      </c>
      <c r="S23" s="52" t="s">
        <v>245</v>
      </c>
      <c r="T23" s="52" t="s">
        <v>245</v>
      </c>
      <c r="U23" s="53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481</v>
      </c>
      <c r="E24" s="52"/>
      <c r="F24" s="52"/>
      <c r="G24" s="52"/>
      <c r="H24" s="52"/>
      <c r="I24" s="53"/>
      <c r="J24" s="13"/>
      <c r="K24" s="11">
        <v>19</v>
      </c>
      <c r="L24" s="54"/>
      <c r="M24" s="52"/>
      <c r="N24" s="52"/>
      <c r="O24" s="52"/>
      <c r="P24" s="52"/>
      <c r="Q24" s="55"/>
      <c r="R24" s="54" t="s">
        <v>245</v>
      </c>
      <c r="S24" s="52" t="s">
        <v>245</v>
      </c>
      <c r="T24" s="52" t="s">
        <v>245</v>
      </c>
      <c r="U24" s="53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481</v>
      </c>
      <c r="E25" s="58"/>
      <c r="F25" s="58"/>
      <c r="G25" s="58"/>
      <c r="H25" s="58"/>
      <c r="I25" s="36"/>
      <c r="J25" s="13"/>
      <c r="K25" s="8">
        <v>20</v>
      </c>
      <c r="L25" s="59"/>
      <c r="M25" s="58"/>
      <c r="N25" s="58"/>
      <c r="O25" s="58"/>
      <c r="P25" s="58"/>
      <c r="Q25" s="60"/>
      <c r="R25" s="59" t="s">
        <v>245</v>
      </c>
      <c r="S25" s="58" t="s">
        <v>245</v>
      </c>
      <c r="T25" s="58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>
        <v>7.0000000000000007E-2</v>
      </c>
      <c r="E26" s="45"/>
      <c r="F26" s="45"/>
      <c r="G26" s="45">
        <v>0.1</v>
      </c>
      <c r="H26" s="45"/>
      <c r="I26" s="46"/>
      <c r="J26" s="16"/>
      <c r="K26" s="10">
        <v>21</v>
      </c>
      <c r="L26" s="47">
        <v>0.17</v>
      </c>
      <c r="M26" s="45"/>
      <c r="N26" s="45"/>
      <c r="O26" s="45">
        <v>0.12</v>
      </c>
      <c r="P26" s="45"/>
      <c r="Q26" s="48"/>
      <c r="R26" s="136">
        <f>MAX(D26:I26,L26:Q26)</f>
        <v>0.17</v>
      </c>
      <c r="S26" s="134">
        <f>MIN(D26:I26,L26:Q26)</f>
        <v>7.0000000000000007E-2</v>
      </c>
      <c r="T26" s="134">
        <f>AVERAGE(D26:I26,L26:Q26)</f>
        <v>0.115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3"/>
      <c r="K27" s="11">
        <v>22</v>
      </c>
      <c r="L27" s="54" t="s">
        <v>253</v>
      </c>
      <c r="M27" s="52"/>
      <c r="N27" s="52"/>
      <c r="O27" s="52" t="s">
        <v>253</v>
      </c>
      <c r="P27" s="52"/>
      <c r="Q27" s="55"/>
      <c r="R27" s="54" t="s">
        <v>253</v>
      </c>
      <c r="S27" s="52" t="s">
        <v>253</v>
      </c>
      <c r="T27" s="52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1E-3</v>
      </c>
      <c r="E28" s="52"/>
      <c r="F28" s="52"/>
      <c r="G28" s="52">
        <v>1E-3</v>
      </c>
      <c r="H28" s="52"/>
      <c r="I28" s="53"/>
      <c r="J28" s="13"/>
      <c r="K28" s="11">
        <v>23</v>
      </c>
      <c r="L28" s="54">
        <v>2E-3</v>
      </c>
      <c r="M28" s="52"/>
      <c r="N28" s="52"/>
      <c r="O28" s="52">
        <v>2E-3</v>
      </c>
      <c r="P28" s="52"/>
      <c r="Q28" s="55"/>
      <c r="R28" s="123">
        <f>MAX(D28:I28,L28:Q28)</f>
        <v>2E-3</v>
      </c>
      <c r="S28" s="112">
        <f>MIN(D28:I28,L28:Q28)</f>
        <v>1E-3</v>
      </c>
      <c r="T28" s="112">
        <f>SUM(D28:I28,L28:Q28)/U28</f>
        <v>1.5E-3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52"/>
      <c r="I29" s="53"/>
      <c r="J29" s="13"/>
      <c r="K29" s="243">
        <v>24</v>
      </c>
      <c r="L29" s="212" t="s">
        <v>259</v>
      </c>
      <c r="M29" s="185"/>
      <c r="N29" s="185"/>
      <c r="O29" s="185" t="s">
        <v>259</v>
      </c>
      <c r="P29" s="185"/>
      <c r="Q29" s="211"/>
      <c r="R29" s="212" t="s">
        <v>259</v>
      </c>
      <c r="S29" s="185" t="s">
        <v>259</v>
      </c>
      <c r="T29" s="185" t="s">
        <v>259</v>
      </c>
      <c r="U29" s="206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3.0000000000000001E-3</v>
      </c>
      <c r="E30" s="58"/>
      <c r="F30" s="58"/>
      <c r="G30" s="58">
        <v>7.0000000000000001E-3</v>
      </c>
      <c r="H30" s="58"/>
      <c r="I30" s="36"/>
      <c r="J30" s="13"/>
      <c r="K30" s="246">
        <v>25</v>
      </c>
      <c r="L30" s="214">
        <v>1.2999999999999999E-2</v>
      </c>
      <c r="M30" s="199"/>
      <c r="N30" s="199"/>
      <c r="O30" s="199">
        <v>4.0000000000000001E-3</v>
      </c>
      <c r="P30" s="199"/>
      <c r="Q30" s="213"/>
      <c r="R30" s="219">
        <f>MAX(D30:I30,L30:Q30)</f>
        <v>1.2999999999999999E-2</v>
      </c>
      <c r="S30" s="195">
        <f>MIN(D30:I30,L30:Q30)</f>
        <v>3.0000000000000001E-3</v>
      </c>
      <c r="T30" s="195">
        <f>AVERAGE(D30:I30,L30:Q30)</f>
        <v>6.7499999999999999E-3</v>
      </c>
      <c r="U30" s="204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3"/>
      <c r="K31" s="248">
        <v>26</v>
      </c>
      <c r="L31" s="210" t="s">
        <v>245</v>
      </c>
      <c r="M31" s="196"/>
      <c r="N31" s="196"/>
      <c r="O31" s="196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205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8.0000000000000002E-3</v>
      </c>
      <c r="E32" s="52"/>
      <c r="F32" s="52"/>
      <c r="G32" s="52">
        <v>1.6E-2</v>
      </c>
      <c r="H32" s="52"/>
      <c r="I32" s="53"/>
      <c r="J32" s="13"/>
      <c r="K32" s="243">
        <v>27</v>
      </c>
      <c r="L32" s="217">
        <v>0.03</v>
      </c>
      <c r="M32" s="185"/>
      <c r="N32" s="185"/>
      <c r="O32" s="194">
        <v>0.01</v>
      </c>
      <c r="P32" s="185"/>
      <c r="Q32" s="211"/>
      <c r="R32" s="273">
        <f>MAX(D32:I32,L32:Q32)</f>
        <v>0.03</v>
      </c>
      <c r="S32" s="193">
        <f>MIN(D32:I32,L32:Q32)</f>
        <v>8.0000000000000002E-3</v>
      </c>
      <c r="T32" s="193">
        <f>AVERAGE(D32:I32,L32:Q32)</f>
        <v>1.6E-2</v>
      </c>
      <c r="U32" s="206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52"/>
      <c r="I33" s="53"/>
      <c r="J33" s="16"/>
      <c r="K33" s="243">
        <v>28</v>
      </c>
      <c r="L33" s="212" t="s">
        <v>259</v>
      </c>
      <c r="M33" s="185"/>
      <c r="N33" s="185"/>
      <c r="O33" s="185" t="s">
        <v>259</v>
      </c>
      <c r="P33" s="185"/>
      <c r="Q33" s="211"/>
      <c r="R33" s="212" t="s">
        <v>259</v>
      </c>
      <c r="S33" s="185" t="s">
        <v>259</v>
      </c>
      <c r="T33" s="185" t="s">
        <v>259</v>
      </c>
      <c r="U33" s="206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3.0000000000000001E-3</v>
      </c>
      <c r="E34" s="52"/>
      <c r="F34" s="52"/>
      <c r="G34" s="52">
        <v>4.0000000000000001E-3</v>
      </c>
      <c r="H34" s="52"/>
      <c r="I34" s="53"/>
      <c r="J34" s="13"/>
      <c r="K34" s="243">
        <v>29</v>
      </c>
      <c r="L34" s="212">
        <v>7.0000000000000001E-3</v>
      </c>
      <c r="M34" s="185"/>
      <c r="N34" s="185"/>
      <c r="O34" s="185">
        <v>3.0000000000000001E-3</v>
      </c>
      <c r="P34" s="185"/>
      <c r="Q34" s="211"/>
      <c r="R34" s="273">
        <f t="shared" ref="R34:R35" si="1">MAX(D34:I34,L34:Q34)</f>
        <v>7.0000000000000001E-3</v>
      </c>
      <c r="S34" s="193">
        <f t="shared" ref="S34:S35" si="2">MIN(D34:I34,L34:Q34)</f>
        <v>3.0000000000000001E-3</v>
      </c>
      <c r="T34" s="193">
        <f t="shared" ref="T34:T35" si="3">AVERAGE(D34:I34,L34:Q34)</f>
        <v>4.2500000000000003E-3</v>
      </c>
      <c r="U34" s="206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>
        <v>1E-3</v>
      </c>
      <c r="E35" s="58"/>
      <c r="F35" s="58"/>
      <c r="G35" s="58">
        <v>4.0000000000000001E-3</v>
      </c>
      <c r="H35" s="58"/>
      <c r="I35" s="36"/>
      <c r="J35" s="13"/>
      <c r="K35" s="246">
        <v>30</v>
      </c>
      <c r="L35" s="214">
        <v>8.0000000000000002E-3</v>
      </c>
      <c r="M35" s="199"/>
      <c r="N35" s="199"/>
      <c r="O35" s="199">
        <v>1E-3</v>
      </c>
      <c r="P35" s="199"/>
      <c r="Q35" s="213"/>
      <c r="R35" s="219">
        <f t="shared" si="1"/>
        <v>8.0000000000000002E-3</v>
      </c>
      <c r="S35" s="195">
        <f t="shared" si="2"/>
        <v>1E-3</v>
      </c>
      <c r="T35" s="195">
        <f t="shared" si="3"/>
        <v>3.5000000000000005E-3</v>
      </c>
      <c r="U35" s="204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3"/>
      <c r="K36" s="248">
        <v>31</v>
      </c>
      <c r="L36" s="210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205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>
        <v>0.01</v>
      </c>
      <c r="E37" s="52"/>
      <c r="F37" s="52"/>
      <c r="G37" s="52"/>
      <c r="H37" s="52"/>
      <c r="I37" s="53"/>
      <c r="J37" s="16"/>
      <c r="K37" s="243">
        <v>32</v>
      </c>
      <c r="L37" s="212"/>
      <c r="M37" s="185"/>
      <c r="N37" s="185"/>
      <c r="O37" s="185"/>
      <c r="P37" s="185"/>
      <c r="Q37" s="211"/>
      <c r="R37" s="212">
        <f>MAX(D37:I37,L37:Q37)</f>
        <v>0.01</v>
      </c>
      <c r="S37" s="185">
        <f>MIN(D37:I37,L37:Q37)</f>
        <v>0.01</v>
      </c>
      <c r="T37" s="221">
        <f>AVERAGE(D37:I37,L37:Q37)</f>
        <v>0.01</v>
      </c>
      <c r="U37" s="206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488</v>
      </c>
      <c r="E38" s="52"/>
      <c r="F38" s="52"/>
      <c r="G38" s="52" t="s">
        <v>488</v>
      </c>
      <c r="H38" s="52"/>
      <c r="I38" s="53"/>
      <c r="J38" s="16"/>
      <c r="K38" s="243">
        <v>33</v>
      </c>
      <c r="L38" s="212" t="s">
        <v>488</v>
      </c>
      <c r="M38" s="185"/>
      <c r="N38" s="185"/>
      <c r="O38" s="185" t="s">
        <v>488</v>
      </c>
      <c r="P38" s="185"/>
      <c r="Q38" s="211"/>
      <c r="R38" s="212" t="s">
        <v>255</v>
      </c>
      <c r="S38" s="185" t="s">
        <v>255</v>
      </c>
      <c r="T38" s="185" t="s">
        <v>255</v>
      </c>
      <c r="U38" s="206">
        <f t="shared" si="0"/>
        <v>4</v>
      </c>
      <c r="W38" s="341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52"/>
      <c r="I39" s="53"/>
      <c r="J39" s="16"/>
      <c r="K39" s="243">
        <v>34</v>
      </c>
      <c r="L39" s="212" t="s">
        <v>261</v>
      </c>
      <c r="M39" s="185"/>
      <c r="N39" s="185"/>
      <c r="O39" s="185" t="s">
        <v>261</v>
      </c>
      <c r="P39" s="185"/>
      <c r="Q39" s="211"/>
      <c r="R39" s="212" t="s">
        <v>261</v>
      </c>
      <c r="S39" s="185" t="s">
        <v>261</v>
      </c>
      <c r="T39" s="221" t="s">
        <v>261</v>
      </c>
      <c r="U39" s="206">
        <f t="shared" si="0"/>
        <v>4</v>
      </c>
      <c r="W39" s="343"/>
    </row>
    <row r="40" spans="1:27" ht="14.25" customHeight="1">
      <c r="A40" s="8">
        <v>35</v>
      </c>
      <c r="B40" s="35" t="s">
        <v>102</v>
      </c>
      <c r="C40" s="56" t="s">
        <v>134</v>
      </c>
      <c r="D40" s="57">
        <v>0.01</v>
      </c>
      <c r="E40" s="58"/>
      <c r="F40" s="58"/>
      <c r="G40" s="58"/>
      <c r="H40" s="58"/>
      <c r="I40" s="36"/>
      <c r="J40" s="16"/>
      <c r="K40" s="246">
        <v>35</v>
      </c>
      <c r="L40" s="214"/>
      <c r="M40" s="199"/>
      <c r="N40" s="199"/>
      <c r="O40" s="199"/>
      <c r="P40" s="199"/>
      <c r="Q40" s="213"/>
      <c r="R40" s="214">
        <f>MAX(D40:I40,L40:Q40)</f>
        <v>0.01</v>
      </c>
      <c r="S40" s="199">
        <f>MIN(D40:I40,L40:Q40)</f>
        <v>0.01</v>
      </c>
      <c r="T40" s="199">
        <f>AVERAGE(D40:I40,L40:Q40)</f>
        <v>0.01</v>
      </c>
      <c r="U40" s="204">
        <f>COUNTA(D40:I40,L40:Q40)</f>
        <v>1</v>
      </c>
      <c r="W40" s="337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34</v>
      </c>
      <c r="E41" s="45"/>
      <c r="F41" s="45"/>
      <c r="G41" s="45">
        <v>34</v>
      </c>
      <c r="H41" s="45"/>
      <c r="I41" s="46"/>
      <c r="J41" s="15"/>
      <c r="K41" s="248">
        <v>36</v>
      </c>
      <c r="L41" s="210">
        <v>38</v>
      </c>
      <c r="M41" s="196"/>
      <c r="N41" s="196"/>
      <c r="O41" s="196">
        <v>39</v>
      </c>
      <c r="P41" s="196"/>
      <c r="Q41" s="209"/>
      <c r="R41" s="272">
        <f>MAX(D41:I41,L41:Q41)</f>
        <v>39</v>
      </c>
      <c r="S41" s="200">
        <f>MIN(D41:I41,L41:Q41)</f>
        <v>34</v>
      </c>
      <c r="T41" s="200">
        <f>AVERAGE(D41:I41,L41:Q41)</f>
        <v>36.25</v>
      </c>
      <c r="U41" s="205">
        <f t="shared" si="0"/>
        <v>4</v>
      </c>
      <c r="W41" s="327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485</v>
      </c>
      <c r="E42" s="52"/>
      <c r="F42" s="52"/>
      <c r="G42" s="52"/>
      <c r="H42" s="52"/>
      <c r="I42" s="53"/>
      <c r="J42" s="13"/>
      <c r="K42" s="243">
        <v>37</v>
      </c>
      <c r="L42" s="212"/>
      <c r="M42" s="185"/>
      <c r="N42" s="185"/>
      <c r="O42" s="185"/>
      <c r="P42" s="185"/>
      <c r="Q42" s="211"/>
      <c r="R42" s="212" t="s">
        <v>250</v>
      </c>
      <c r="S42" s="185" t="s">
        <v>250</v>
      </c>
      <c r="T42" s="185" t="s">
        <v>250</v>
      </c>
      <c r="U42" s="206">
        <f t="shared" si="0"/>
        <v>1</v>
      </c>
      <c r="W42" s="328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11</v>
      </c>
      <c r="E43" s="86">
        <v>12</v>
      </c>
      <c r="F43" s="86">
        <v>14</v>
      </c>
      <c r="G43" s="86">
        <v>16</v>
      </c>
      <c r="H43" s="86">
        <v>15</v>
      </c>
      <c r="I43" s="144">
        <v>17</v>
      </c>
      <c r="J43" s="15"/>
      <c r="K43" s="243">
        <v>38</v>
      </c>
      <c r="L43" s="227">
        <v>17</v>
      </c>
      <c r="M43" s="225">
        <v>14</v>
      </c>
      <c r="N43" s="225">
        <v>12</v>
      </c>
      <c r="O43" s="225">
        <v>11</v>
      </c>
      <c r="P43" s="225">
        <v>11</v>
      </c>
      <c r="Q43" s="226">
        <v>13</v>
      </c>
      <c r="R43" s="241">
        <f t="shared" ref="R43:R45" si="4">MAX(D43:I43,L43:Q43)</f>
        <v>17</v>
      </c>
      <c r="S43" s="201">
        <f t="shared" ref="S43:S45" si="5">MIN(D43:I43,L43:Q43)</f>
        <v>11</v>
      </c>
      <c r="T43" s="201">
        <f t="shared" ref="T43:T45" si="6">AVERAGE(D43:I43,L43:Q43)</f>
        <v>13.583333333333334</v>
      </c>
      <c r="U43" s="206">
        <f t="shared" si="0"/>
        <v>12</v>
      </c>
      <c r="W43" s="318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23</v>
      </c>
      <c r="E44" s="52"/>
      <c r="F44" s="52"/>
      <c r="G44" s="52">
        <v>24</v>
      </c>
      <c r="H44" s="52"/>
      <c r="I44" s="53"/>
      <c r="J44" s="15"/>
      <c r="K44" s="243">
        <v>39</v>
      </c>
      <c r="L44" s="212">
        <v>28</v>
      </c>
      <c r="M44" s="185"/>
      <c r="N44" s="185"/>
      <c r="O44" s="185">
        <v>25</v>
      </c>
      <c r="P44" s="185"/>
      <c r="Q44" s="211"/>
      <c r="R44" s="272">
        <f t="shared" si="4"/>
        <v>28</v>
      </c>
      <c r="S44" s="200">
        <f t="shared" si="5"/>
        <v>23</v>
      </c>
      <c r="T44" s="200">
        <f t="shared" si="6"/>
        <v>25</v>
      </c>
      <c r="U44" s="206">
        <f t="shared" si="0"/>
        <v>4</v>
      </c>
      <c r="W44" s="320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140</v>
      </c>
      <c r="E45" s="58"/>
      <c r="F45" s="58"/>
      <c r="G45" s="58">
        <v>160</v>
      </c>
      <c r="H45" s="58"/>
      <c r="I45" s="36"/>
      <c r="J45" s="9"/>
      <c r="K45" s="246">
        <v>40</v>
      </c>
      <c r="L45" s="214">
        <v>190</v>
      </c>
      <c r="M45" s="199"/>
      <c r="N45" s="199"/>
      <c r="O45" s="199">
        <v>130</v>
      </c>
      <c r="P45" s="199"/>
      <c r="Q45" s="213"/>
      <c r="R45" s="228">
        <f t="shared" si="4"/>
        <v>190</v>
      </c>
      <c r="S45" s="202">
        <f t="shared" si="5"/>
        <v>130</v>
      </c>
      <c r="T45" s="202">
        <f t="shared" si="6"/>
        <v>155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488</v>
      </c>
      <c r="E46" s="45"/>
      <c r="F46" s="45"/>
      <c r="G46" s="45"/>
      <c r="H46" s="45"/>
      <c r="I46" s="46"/>
      <c r="J46" s="16"/>
      <c r="K46" s="248">
        <v>41</v>
      </c>
      <c r="L46" s="210"/>
      <c r="M46" s="196"/>
      <c r="N46" s="196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205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"/>
      <c r="K47" s="243">
        <v>42</v>
      </c>
      <c r="L47" s="212" t="s">
        <v>247</v>
      </c>
      <c r="M47" s="185"/>
      <c r="N47" s="185"/>
      <c r="O47" s="185" t="s">
        <v>247</v>
      </c>
      <c r="P47" s="185"/>
      <c r="Q47" s="211"/>
      <c r="R47" s="212" t="s">
        <v>247</v>
      </c>
      <c r="S47" s="185" t="s">
        <v>247</v>
      </c>
      <c r="T47" s="185" t="s">
        <v>247</v>
      </c>
      <c r="U47" s="206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"/>
      <c r="K48" s="11">
        <v>43</v>
      </c>
      <c r="L48" s="54" t="s">
        <v>247</v>
      </c>
      <c r="M48" s="52"/>
      <c r="N48" s="52"/>
      <c r="O48" s="52" t="s">
        <v>247</v>
      </c>
      <c r="P48" s="52"/>
      <c r="Q48" s="55"/>
      <c r="R48" s="54" t="s">
        <v>247</v>
      </c>
      <c r="S48" s="52" t="s">
        <v>247</v>
      </c>
      <c r="T48" s="52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482</v>
      </c>
      <c r="E49" s="52"/>
      <c r="F49" s="52"/>
      <c r="G49" s="52"/>
      <c r="H49" s="52"/>
      <c r="I49" s="53"/>
      <c r="J49" s="13"/>
      <c r="K49" s="11">
        <v>44</v>
      </c>
      <c r="L49" s="54"/>
      <c r="M49" s="52"/>
      <c r="N49" s="52"/>
      <c r="O49" s="52"/>
      <c r="P49" s="52"/>
      <c r="Q49" s="55"/>
      <c r="R49" s="54" t="s">
        <v>253</v>
      </c>
      <c r="S49" s="52" t="s">
        <v>253</v>
      </c>
      <c r="T49" s="52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489</v>
      </c>
      <c r="E50" s="58"/>
      <c r="F50" s="58"/>
      <c r="G50" s="58"/>
      <c r="H50" s="58"/>
      <c r="I50" s="36"/>
      <c r="J50" s="17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0.5</v>
      </c>
      <c r="E51" s="45">
        <v>0.5</v>
      </c>
      <c r="F51" s="45">
        <v>0.5</v>
      </c>
      <c r="G51" s="45">
        <v>0.5</v>
      </c>
      <c r="H51" s="45">
        <v>0.5</v>
      </c>
      <c r="I51" s="46">
        <v>0.5</v>
      </c>
      <c r="J51" s="15"/>
      <c r="K51" s="10">
        <v>46</v>
      </c>
      <c r="L51" s="47">
        <v>0.5</v>
      </c>
      <c r="M51" s="45">
        <v>0.6</v>
      </c>
      <c r="N51" s="45">
        <v>0.5</v>
      </c>
      <c r="O51" s="45">
        <v>0.5</v>
      </c>
      <c r="P51" s="45">
        <v>0.4</v>
      </c>
      <c r="Q51" s="48">
        <v>0.4</v>
      </c>
      <c r="R51" s="126">
        <f t="shared" ref="R51:R52" si="7">MAX(D51:I51,L51:Q51)</f>
        <v>0.6</v>
      </c>
      <c r="S51" s="87">
        <f t="shared" ref="S51:S52" si="8">MIN(D51:I51,L51:Q51)</f>
        <v>0.4</v>
      </c>
      <c r="T51" s="87">
        <f t="shared" ref="T51:T52" si="9">AVERAGE(D51:I51,L51:Q51)</f>
        <v>0.4916666666666667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6.8</v>
      </c>
      <c r="E52" s="52">
        <v>6.9</v>
      </c>
      <c r="F52" s="52">
        <v>6.9</v>
      </c>
      <c r="G52" s="52">
        <v>7.1</v>
      </c>
      <c r="H52" s="52">
        <v>6.9</v>
      </c>
      <c r="I52" s="144">
        <v>7</v>
      </c>
      <c r="J52" s="15"/>
      <c r="K52" s="11">
        <v>47</v>
      </c>
      <c r="L52" s="54">
        <v>6.9</v>
      </c>
      <c r="M52" s="52">
        <v>6.9</v>
      </c>
      <c r="N52" s="52">
        <v>7</v>
      </c>
      <c r="O52" s="52">
        <v>7.1</v>
      </c>
      <c r="P52" s="52">
        <v>7.2</v>
      </c>
      <c r="Q52" s="55">
        <v>7.2</v>
      </c>
      <c r="R52" s="126">
        <f t="shared" si="7"/>
        <v>7.2</v>
      </c>
      <c r="S52" s="87">
        <f t="shared" si="8"/>
        <v>6.8</v>
      </c>
      <c r="T52" s="87">
        <f t="shared" si="9"/>
        <v>6.9916666666666671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 t="s">
        <v>576</v>
      </c>
      <c r="F53" s="52" t="s">
        <v>576</v>
      </c>
      <c r="G53" s="52" t="s">
        <v>576</v>
      </c>
      <c r="H53" s="52" t="s">
        <v>576</v>
      </c>
      <c r="I53" s="53" t="s">
        <v>576</v>
      </c>
      <c r="J53" s="12"/>
      <c r="K53" s="11">
        <v>48</v>
      </c>
      <c r="L53" s="54" t="s">
        <v>576</v>
      </c>
      <c r="M53" s="52" t="s">
        <v>576</v>
      </c>
      <c r="N53" s="52" t="s">
        <v>576</v>
      </c>
      <c r="O53" s="52" t="s">
        <v>576</v>
      </c>
      <c r="P53" s="52" t="s">
        <v>576</v>
      </c>
      <c r="Q53" s="55" t="s">
        <v>576</v>
      </c>
      <c r="R53" s="54" t="s">
        <v>576</v>
      </c>
      <c r="S53" s="52" t="s">
        <v>576</v>
      </c>
      <c r="T53" s="52" t="s">
        <v>576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576</v>
      </c>
      <c r="E54" s="52" t="s">
        <v>576</v>
      </c>
      <c r="F54" s="52" t="s">
        <v>576</v>
      </c>
      <c r="G54" s="52" t="s">
        <v>576</v>
      </c>
      <c r="H54" s="52" t="s">
        <v>576</v>
      </c>
      <c r="I54" s="53" t="s">
        <v>576</v>
      </c>
      <c r="J54" s="12"/>
      <c r="K54" s="11">
        <v>49</v>
      </c>
      <c r="L54" s="54" t="s">
        <v>576</v>
      </c>
      <c r="M54" s="52" t="s">
        <v>576</v>
      </c>
      <c r="N54" s="52" t="s">
        <v>576</v>
      </c>
      <c r="O54" s="52" t="s">
        <v>576</v>
      </c>
      <c r="P54" s="52" t="s">
        <v>576</v>
      </c>
      <c r="Q54" s="55" t="s">
        <v>576</v>
      </c>
      <c r="R54" s="54" t="s">
        <v>576</v>
      </c>
      <c r="S54" s="52" t="s">
        <v>576</v>
      </c>
      <c r="T54" s="52" t="s">
        <v>576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9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58" t="s">
        <v>262</v>
      </c>
      <c r="R55" s="59" t="s">
        <v>549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5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542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208" priority="18" stopIfTrue="1">
      <formula>J9=1</formula>
    </cfRule>
  </conditionalFormatting>
  <conditionalFormatting sqref="W28:W39 W49:W50">
    <cfRule type="expression" dxfId="207" priority="20" stopIfTrue="1">
      <formula>$W$20=24</formula>
    </cfRule>
  </conditionalFormatting>
  <conditionalFormatting sqref="W40:W42">
    <cfRule type="expression" dxfId="206" priority="5" stopIfTrue="1">
      <formula>$W$20=23</formula>
    </cfRule>
  </conditionalFormatting>
  <conditionalFormatting sqref="W43:W44">
    <cfRule type="expression" dxfId="205" priority="4" stopIfTrue="1">
      <formula>$W$20=24</formula>
    </cfRule>
  </conditionalFormatting>
  <conditionalFormatting sqref="W45:W46">
    <cfRule type="expression" dxfId="204" priority="3" stopIfTrue="1">
      <formula>$W$20=25</formula>
    </cfRule>
  </conditionalFormatting>
  <conditionalFormatting sqref="W47">
    <cfRule type="expression" dxfId="203" priority="2" stopIfTrue="1">
      <formula>$W$20=27</formula>
    </cfRule>
  </conditionalFormatting>
  <conditionalFormatting sqref="W51:W52">
    <cfRule type="expression" dxfId="202" priority="21" stopIfTrue="1">
      <formula>$W$20=25</formula>
    </cfRule>
  </conditionalFormatting>
  <conditionalFormatting sqref="W53:W54">
    <cfRule type="expression" dxfId="201" priority="22" stopIfTrue="1">
      <formula>$W$20=26</formula>
    </cfRule>
  </conditionalFormatting>
  <conditionalFormatting sqref="W55">
    <cfRule type="expression" dxfId="200" priority="23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6">
    <tabColor theme="9" tint="0.79998168889431442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225</v>
      </c>
      <c r="B1" s="24"/>
      <c r="C1" s="24"/>
      <c r="F1" s="26"/>
      <c r="G1" s="26"/>
      <c r="H1" s="27">
        <v>86</v>
      </c>
      <c r="J1" s="23" t="str">
        <f>A1</f>
        <v>第１章基準項目／浦川原区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202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小谷島浄水場原水(入山沢川)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20.9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20.9</v>
      </c>
      <c r="R5" s="38">
        <f>MIN(C5:H5,K5:P5)</f>
        <v>20.9</v>
      </c>
      <c r="S5" s="38">
        <f>AVERAGE(C5:H5,K5:P5)</f>
        <v>20.9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650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47">
        <f>MAX(C6:H6,K6:P6)</f>
        <v>650</v>
      </c>
      <c r="R6" s="45">
        <f>MIN(C6:H6,K6:P6)</f>
        <v>650</v>
      </c>
      <c r="S6" s="45">
        <f>AVERAGE(C6:H6,K6:P6)</f>
        <v>650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243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54" t="s">
        <v>243</v>
      </c>
      <c r="R7" s="52" t="s">
        <v>243</v>
      </c>
      <c r="S7" s="52" t="s">
        <v>243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479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480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481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481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481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482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212" t="s">
        <v>244</v>
      </c>
      <c r="R14" s="185" t="s">
        <v>244</v>
      </c>
      <c r="S14" s="185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214" t="s">
        <v>245</v>
      </c>
      <c r="R15" s="199" t="s">
        <v>245</v>
      </c>
      <c r="S15" s="199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0.1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210">
        <v>0.1</v>
      </c>
      <c r="R16" s="196">
        <v>0.1</v>
      </c>
      <c r="S16" s="196">
        <v>0.1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483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212" t="s">
        <v>251</v>
      </c>
      <c r="R17" s="185" t="s">
        <v>251</v>
      </c>
      <c r="S17" s="185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484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212" t="s">
        <v>252</v>
      </c>
      <c r="R18" s="185" t="s">
        <v>252</v>
      </c>
      <c r="S18" s="185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485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23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486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482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481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481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481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487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>
        <v>0.02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>
        <f t="shared" ref="Q38:Q39" si="1">MAX(C38:H38,K38:P38)</f>
        <v>0.02</v>
      </c>
      <c r="R38" s="52">
        <f t="shared" ref="R38:R39" si="2">MIN(C38:H38,K38:P38)</f>
        <v>0.02</v>
      </c>
      <c r="S38" s="52">
        <f>AVERAGE(C38:H38,K38:P38)</f>
        <v>0.02</v>
      </c>
      <c r="T38" s="53">
        <f t="shared" si="0"/>
        <v>1</v>
      </c>
      <c r="V38" s="341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110">
        <v>0.23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131">
        <f t="shared" si="1"/>
        <v>0.23</v>
      </c>
      <c r="R39" s="110">
        <f t="shared" si="2"/>
        <v>0.23</v>
      </c>
      <c r="S39" s="110">
        <f t="shared" ref="S39" si="3">AVERAGE(C39:H39,K39:P39)</f>
        <v>0.23</v>
      </c>
      <c r="T39" s="53">
        <f t="shared" si="0"/>
        <v>1</v>
      </c>
      <c r="V39" s="343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487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37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14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47">
        <f t="shared" ref="Q41:Q45" si="4">MAX(C41:H41,K41:P41)</f>
        <v>14</v>
      </c>
      <c r="R41" s="45">
        <f t="shared" ref="R41:R45" si="5">MIN(C41:H41,K41:P41)</f>
        <v>14</v>
      </c>
      <c r="S41" s="45">
        <f t="shared" ref="S41:S45" si="6">AVERAGE(C41:H41,K41:P41)</f>
        <v>14</v>
      </c>
      <c r="T41" s="46">
        <f t="shared" si="0"/>
        <v>1</v>
      </c>
      <c r="V41" s="327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>
        <v>1.4E-2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54">
        <f t="shared" si="4"/>
        <v>1.4E-2</v>
      </c>
      <c r="R42" s="52">
        <f t="shared" si="5"/>
        <v>1.4E-2</v>
      </c>
      <c r="S42" s="52">
        <f t="shared" si="6"/>
        <v>1.4E-2</v>
      </c>
      <c r="T42" s="53">
        <f t="shared" si="0"/>
        <v>1</v>
      </c>
      <c r="V42" s="328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86">
        <v>8.6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117">
        <f t="shared" si="4"/>
        <v>8.6</v>
      </c>
      <c r="R43" s="86">
        <f t="shared" si="5"/>
        <v>8.6</v>
      </c>
      <c r="S43" s="86">
        <f t="shared" si="6"/>
        <v>8.6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29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55"/>
      <c r="Q44" s="54">
        <f t="shared" si="4"/>
        <v>29</v>
      </c>
      <c r="R44" s="52">
        <f t="shared" si="5"/>
        <v>29</v>
      </c>
      <c r="S44" s="52">
        <f t="shared" si="6"/>
        <v>29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93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60"/>
      <c r="Q45" s="59">
        <f t="shared" si="4"/>
        <v>93</v>
      </c>
      <c r="R45" s="58">
        <f t="shared" si="5"/>
        <v>93</v>
      </c>
      <c r="S45" s="58">
        <f t="shared" si="6"/>
        <v>93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488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482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489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1.8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>
        <f t="shared" ref="Q51:Q52" si="7">MAX(C51:H51,K51:P51)</f>
        <v>1.8</v>
      </c>
      <c r="R51" s="45">
        <f t="shared" ref="R51:R52" si="8">MIN(C51:H51,K51:P51)</f>
        <v>1.8</v>
      </c>
      <c r="S51" s="45">
        <f t="shared" ref="S51:S52" si="9">AVERAGE(C51:H51,K51:P51)</f>
        <v>1.8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7.6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f t="shared" si="7"/>
        <v>7.6</v>
      </c>
      <c r="R52" s="52">
        <f t="shared" si="8"/>
        <v>7.6</v>
      </c>
      <c r="S52" s="52">
        <f t="shared" si="9"/>
        <v>7.6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358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491</v>
      </c>
      <c r="R54" s="52" t="s">
        <v>492</v>
      </c>
      <c r="S54" s="52" t="s">
        <v>492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>
        <v>11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>
        <f t="shared" ref="Q55:Q56" si="10">MAX(C55:H55,K55:P55)</f>
        <v>11</v>
      </c>
      <c r="R55" s="58">
        <f t="shared" ref="R55:R56" si="11">MIN(C55:H55,K55:P55)</f>
        <v>11</v>
      </c>
      <c r="S55" s="58">
        <f t="shared" ref="S55:S56" si="12">AVERAGE(C55:H55,K55:P55)</f>
        <v>11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>
        <v>1.8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>
        <f t="shared" si="10"/>
        <v>1.8</v>
      </c>
      <c r="R56" s="58">
        <f t="shared" si="11"/>
        <v>1.8</v>
      </c>
      <c r="S56" s="58">
        <f t="shared" si="12"/>
        <v>1.8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484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40"/>
      <c r="K60" s="340"/>
      <c r="L60" s="340"/>
      <c r="M60" s="340"/>
      <c r="N60" s="340"/>
      <c r="O60" s="340"/>
      <c r="P60" s="340"/>
      <c r="Q60" s="340"/>
      <c r="R60" s="340"/>
      <c r="S60" s="340"/>
      <c r="T60" s="34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199" priority="18" stopIfTrue="1">
      <formula>I9=1</formula>
    </cfRule>
  </conditionalFormatting>
  <conditionalFormatting sqref="V28:V39 V49:V50">
    <cfRule type="expression" dxfId="198" priority="20" stopIfTrue="1">
      <formula>$V$20=24</formula>
    </cfRule>
  </conditionalFormatting>
  <conditionalFormatting sqref="V40:V42">
    <cfRule type="expression" dxfId="197" priority="5" stopIfTrue="1">
      <formula>$V$20=23</formula>
    </cfRule>
  </conditionalFormatting>
  <conditionalFormatting sqref="V43:V44">
    <cfRule type="expression" dxfId="196" priority="4" stopIfTrue="1">
      <formula>$V$20=24</formula>
    </cfRule>
  </conditionalFormatting>
  <conditionalFormatting sqref="V45:V46">
    <cfRule type="expression" dxfId="195" priority="3" stopIfTrue="1">
      <formula>$V$20=25</formula>
    </cfRule>
  </conditionalFormatting>
  <conditionalFormatting sqref="V47">
    <cfRule type="expression" dxfId="194" priority="2" stopIfTrue="1">
      <formula>$V$20=27</formula>
    </cfRule>
  </conditionalFormatting>
  <conditionalFormatting sqref="V51:V52">
    <cfRule type="expression" dxfId="193" priority="21" stopIfTrue="1">
      <formula>$V$20=25</formula>
    </cfRule>
  </conditionalFormatting>
  <conditionalFormatting sqref="V53:V54">
    <cfRule type="expression" dxfId="192" priority="22" stopIfTrue="1">
      <formula>$V$20=26</formula>
    </cfRule>
  </conditionalFormatting>
  <conditionalFormatting sqref="V55">
    <cfRule type="expression" dxfId="191" priority="23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7">
    <tabColor theme="9" tint="0.79998168889431442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226</v>
      </c>
      <c r="B1" s="24"/>
      <c r="C1" s="24"/>
      <c r="F1" s="26"/>
      <c r="G1" s="26"/>
      <c r="H1" s="27">
        <v>87</v>
      </c>
      <c r="J1" s="23" t="str">
        <f>A1</f>
        <v>第１章基準項目／浦川原区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203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小谷島浄水場原水(南山沢)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0" t="s">
        <v>156</v>
      </c>
      <c r="C4" s="32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35" t="s">
        <v>73</v>
      </c>
      <c r="C5" s="37"/>
      <c r="D5" s="38"/>
      <c r="E5" s="38"/>
      <c r="F5" s="38">
        <v>20.2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20.2</v>
      </c>
      <c r="R5" s="38">
        <f>MIN(C5:H5,K5:P5)</f>
        <v>20.2</v>
      </c>
      <c r="S5" s="38">
        <f>AVERAGE(C5:H5,K5:P5)</f>
        <v>20.2</v>
      </c>
      <c r="T5" s="36">
        <f>COUNTA(C5:H5,K5:P5)</f>
        <v>1</v>
      </c>
      <c r="V5" s="319"/>
    </row>
    <row r="6" spans="1:22" ht="14.25" customHeight="1">
      <c r="A6" s="10">
        <v>1</v>
      </c>
      <c r="B6" s="42" t="s">
        <v>170</v>
      </c>
      <c r="C6" s="45"/>
      <c r="D6" s="45"/>
      <c r="E6" s="45"/>
      <c r="F6" s="45">
        <v>390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47">
        <f>MAX(C6:H6,K6:P6)</f>
        <v>390</v>
      </c>
      <c r="R6" s="45">
        <f>MIN(C6:H6,K6:P6)</f>
        <v>390</v>
      </c>
      <c r="S6" s="45">
        <f>AVERAGE(C6:H6,K6:P6)</f>
        <v>390</v>
      </c>
      <c r="T6" s="46">
        <f>COUNTA(C6:H6,K6:P6)</f>
        <v>1</v>
      </c>
      <c r="V6" s="319"/>
    </row>
    <row r="7" spans="1:22" ht="14.25" customHeight="1">
      <c r="A7" s="11">
        <v>2</v>
      </c>
      <c r="B7" s="49" t="s">
        <v>171</v>
      </c>
      <c r="C7" s="52"/>
      <c r="D7" s="52"/>
      <c r="E7" s="52"/>
      <c r="F7" s="52" t="s">
        <v>243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54" t="s">
        <v>307</v>
      </c>
      <c r="R7" s="52" t="s">
        <v>307</v>
      </c>
      <c r="S7" s="52" t="s">
        <v>307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49" t="s">
        <v>74</v>
      </c>
      <c r="C8" s="52"/>
      <c r="D8" s="52"/>
      <c r="E8" s="52"/>
      <c r="F8" s="52" t="s">
        <v>479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49" t="s">
        <v>75</v>
      </c>
      <c r="C9" s="52"/>
      <c r="D9" s="52"/>
      <c r="E9" s="52"/>
      <c r="F9" s="52" t="s">
        <v>480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35" t="s">
        <v>76</v>
      </c>
      <c r="C10" s="58"/>
      <c r="D10" s="58"/>
      <c r="E10" s="58"/>
      <c r="F10" s="58" t="s">
        <v>481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42" t="s">
        <v>77</v>
      </c>
      <c r="C11" s="45"/>
      <c r="D11" s="45"/>
      <c r="E11" s="45"/>
      <c r="F11" s="45" t="s">
        <v>481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49" t="s">
        <v>78</v>
      </c>
      <c r="C12" s="52"/>
      <c r="D12" s="52"/>
      <c r="E12" s="52"/>
      <c r="F12" s="52" t="s">
        <v>481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49" t="s">
        <v>79</v>
      </c>
      <c r="C13" s="52"/>
      <c r="D13" s="52"/>
      <c r="E13" s="52"/>
      <c r="F13" s="52" t="s">
        <v>482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49" t="s">
        <v>193</v>
      </c>
      <c r="C14" s="52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35" t="s">
        <v>80</v>
      </c>
      <c r="C15" s="58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42" t="s">
        <v>81</v>
      </c>
      <c r="C16" s="45"/>
      <c r="D16" s="45"/>
      <c r="E16" s="45"/>
      <c r="F16" s="45">
        <v>0.2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0.2</v>
      </c>
      <c r="R16" s="45">
        <f>MIN(C16:H16,K16:P16)</f>
        <v>0.2</v>
      </c>
      <c r="S16" s="45">
        <f>AVERAGE(C16:H16,K16:P16)</f>
        <v>0.2</v>
      </c>
      <c r="T16" s="46">
        <f t="shared" si="0"/>
        <v>1</v>
      </c>
      <c r="V16" s="320"/>
    </row>
    <row r="17" spans="1:22" ht="14.25" customHeight="1">
      <c r="A17" s="11">
        <v>12</v>
      </c>
      <c r="B17" s="49" t="s">
        <v>82</v>
      </c>
      <c r="C17" s="52"/>
      <c r="D17" s="52"/>
      <c r="E17" s="52"/>
      <c r="F17" s="52">
        <v>0.08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49" t="s">
        <v>83</v>
      </c>
      <c r="C18" s="52"/>
      <c r="D18" s="52"/>
      <c r="E18" s="52"/>
      <c r="F18" s="52" t="s">
        <v>484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49" t="s">
        <v>177</v>
      </c>
      <c r="C19" s="52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35" t="s">
        <v>84</v>
      </c>
      <c r="C20" s="58"/>
      <c r="D20" s="58"/>
      <c r="E20" s="58"/>
      <c r="F20" s="58" t="s">
        <v>485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23</v>
      </c>
    </row>
    <row r="21" spans="1:22" ht="26.85" customHeight="1">
      <c r="A21" s="10">
        <v>16</v>
      </c>
      <c r="B21" s="81" t="s">
        <v>85</v>
      </c>
      <c r="C21" s="45"/>
      <c r="D21" s="45"/>
      <c r="E21" s="45"/>
      <c r="F21" s="45" t="s">
        <v>486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49" t="s">
        <v>86</v>
      </c>
      <c r="C22" s="52"/>
      <c r="D22" s="52"/>
      <c r="E22" s="52"/>
      <c r="F22" s="52" t="s">
        <v>482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49" t="s">
        <v>87</v>
      </c>
      <c r="C23" s="52"/>
      <c r="D23" s="52"/>
      <c r="E23" s="52"/>
      <c r="F23" s="52" t="s">
        <v>481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49" t="s">
        <v>88</v>
      </c>
      <c r="C24" s="52"/>
      <c r="D24" s="52"/>
      <c r="E24" s="52"/>
      <c r="F24" s="52" t="s">
        <v>481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35" t="s">
        <v>89</v>
      </c>
      <c r="C25" s="58"/>
      <c r="D25" s="58"/>
      <c r="E25" s="58"/>
      <c r="F25" s="58" t="s">
        <v>481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42" t="s">
        <v>178</v>
      </c>
      <c r="C26" s="45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49" t="s">
        <v>90</v>
      </c>
      <c r="C27" s="52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49" t="s">
        <v>91</v>
      </c>
      <c r="C28" s="52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49" t="s">
        <v>92</v>
      </c>
      <c r="C29" s="52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35" t="s">
        <v>93</v>
      </c>
      <c r="C30" s="58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42" t="s">
        <v>176</v>
      </c>
      <c r="C31" s="45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49" t="s">
        <v>94</v>
      </c>
      <c r="C32" s="52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49" t="s">
        <v>95</v>
      </c>
      <c r="C33" s="52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49" t="s">
        <v>96</v>
      </c>
      <c r="C34" s="52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35" t="s">
        <v>97</v>
      </c>
      <c r="C35" s="58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42" t="s">
        <v>98</v>
      </c>
      <c r="C36" s="45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49" t="s">
        <v>99</v>
      </c>
      <c r="C37" s="52"/>
      <c r="D37" s="52"/>
      <c r="E37" s="52"/>
      <c r="F37" s="52" t="s">
        <v>487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49" t="s">
        <v>100</v>
      </c>
      <c r="C38" s="52"/>
      <c r="D38" s="52"/>
      <c r="E38" s="52"/>
      <c r="F38" s="52">
        <v>0.03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>
        <f t="shared" ref="Q38:Q39" si="1">MAX(C38:H38,K38:P38)</f>
        <v>0.03</v>
      </c>
      <c r="R38" s="52">
        <f t="shared" ref="R38:R39" si="2">MIN(C38:H38,K38:P38)</f>
        <v>0.03</v>
      </c>
      <c r="S38" s="52">
        <f t="shared" ref="S38:S39" si="3">AVERAGE(C38:H38,K38:P38)</f>
        <v>0.03</v>
      </c>
      <c r="T38" s="53">
        <f t="shared" si="0"/>
        <v>1</v>
      </c>
      <c r="V38" s="341" t="s">
        <v>168</v>
      </c>
    </row>
    <row r="39" spans="1:26" ht="14.25" customHeight="1" thickBot="1">
      <c r="A39" s="11">
        <v>34</v>
      </c>
      <c r="B39" s="49" t="s">
        <v>101</v>
      </c>
      <c r="C39" s="52"/>
      <c r="D39" s="52"/>
      <c r="E39" s="52"/>
      <c r="F39" s="52">
        <v>0.19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54">
        <f t="shared" si="1"/>
        <v>0.19</v>
      </c>
      <c r="R39" s="52">
        <f t="shared" si="2"/>
        <v>0.19</v>
      </c>
      <c r="S39" s="52">
        <f t="shared" si="3"/>
        <v>0.19</v>
      </c>
      <c r="T39" s="53">
        <f t="shared" si="0"/>
        <v>1</v>
      </c>
      <c r="V39" s="343"/>
    </row>
    <row r="40" spans="1:26" ht="14.25" customHeight="1">
      <c r="A40" s="8">
        <v>35</v>
      </c>
      <c r="B40" s="35" t="s">
        <v>102</v>
      </c>
      <c r="C40" s="58"/>
      <c r="D40" s="58"/>
      <c r="E40" s="58"/>
      <c r="F40" s="58" t="s">
        <v>487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37" t="s">
        <v>13</v>
      </c>
    </row>
    <row r="41" spans="1:26" ht="14.25" customHeight="1">
      <c r="A41" s="10">
        <v>36</v>
      </c>
      <c r="B41" s="42" t="s">
        <v>103</v>
      </c>
      <c r="C41" s="45"/>
      <c r="D41" s="45"/>
      <c r="E41" s="45"/>
      <c r="F41" s="45">
        <v>15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47">
        <f t="shared" ref="Q41:Q45" si="4">MAX(C41:H41,K41:P41)</f>
        <v>15</v>
      </c>
      <c r="R41" s="45">
        <f t="shared" ref="R41:R45" si="5">MIN(C41:H41,K41:P41)</f>
        <v>15</v>
      </c>
      <c r="S41" s="45">
        <f t="shared" ref="S41:S45" si="6">AVERAGE(C41:H41,K41:P41)</f>
        <v>15</v>
      </c>
      <c r="T41" s="46">
        <f t="shared" si="0"/>
        <v>1</v>
      </c>
      <c r="V41" s="327"/>
    </row>
    <row r="42" spans="1:26" ht="14.25" customHeight="1" thickBot="1">
      <c r="A42" s="11">
        <v>37</v>
      </c>
      <c r="B42" s="49" t="s">
        <v>104</v>
      </c>
      <c r="C42" s="52"/>
      <c r="D42" s="52"/>
      <c r="E42" s="52"/>
      <c r="F42" s="52">
        <v>2.7E-2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54">
        <f t="shared" si="4"/>
        <v>2.7E-2</v>
      </c>
      <c r="R42" s="52">
        <f t="shared" si="5"/>
        <v>2.7E-2</v>
      </c>
      <c r="S42" s="52">
        <f t="shared" si="6"/>
        <v>2.7E-2</v>
      </c>
      <c r="T42" s="53">
        <f t="shared" si="0"/>
        <v>1</v>
      </c>
      <c r="V42" s="328"/>
    </row>
    <row r="43" spans="1:26" ht="14.25" customHeight="1">
      <c r="A43" s="11">
        <v>38</v>
      </c>
      <c r="B43" s="49" t="s">
        <v>105</v>
      </c>
      <c r="C43" s="52"/>
      <c r="D43" s="52"/>
      <c r="E43" s="52"/>
      <c r="F43" s="86">
        <v>6.4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117">
        <f t="shared" si="4"/>
        <v>6.4</v>
      </c>
      <c r="R43" s="86">
        <f t="shared" si="5"/>
        <v>6.4</v>
      </c>
      <c r="S43" s="86">
        <f t="shared" si="6"/>
        <v>6.4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49" t="s">
        <v>106</v>
      </c>
      <c r="C44" s="52"/>
      <c r="D44" s="52"/>
      <c r="E44" s="52"/>
      <c r="F44" s="52">
        <v>48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55"/>
      <c r="Q44" s="54">
        <f t="shared" si="4"/>
        <v>48</v>
      </c>
      <c r="R44" s="52">
        <f t="shared" si="5"/>
        <v>48</v>
      </c>
      <c r="S44" s="52">
        <f t="shared" si="6"/>
        <v>48</v>
      </c>
      <c r="T44" s="53">
        <f t="shared" si="0"/>
        <v>1</v>
      </c>
      <c r="V44" s="320"/>
    </row>
    <row r="45" spans="1:26" ht="14.25" customHeight="1">
      <c r="A45" s="8">
        <v>40</v>
      </c>
      <c r="B45" s="35" t="s">
        <v>175</v>
      </c>
      <c r="C45" s="58"/>
      <c r="D45" s="58"/>
      <c r="E45" s="58"/>
      <c r="F45" s="58">
        <v>120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60"/>
      <c r="Q45" s="59">
        <f t="shared" si="4"/>
        <v>120</v>
      </c>
      <c r="R45" s="58">
        <f t="shared" si="5"/>
        <v>120</v>
      </c>
      <c r="S45" s="58">
        <f t="shared" si="6"/>
        <v>120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42" t="s">
        <v>107</v>
      </c>
      <c r="C46" s="45"/>
      <c r="D46" s="45"/>
      <c r="E46" s="45"/>
      <c r="F46" s="45" t="s">
        <v>488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49" t="s">
        <v>108</v>
      </c>
      <c r="C47" s="52"/>
      <c r="D47" s="52"/>
      <c r="E47" s="52"/>
      <c r="F47" s="52" t="s">
        <v>247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49" t="s">
        <v>109</v>
      </c>
      <c r="C48" s="52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49" t="s">
        <v>110</v>
      </c>
      <c r="C49" s="52"/>
      <c r="D49" s="52"/>
      <c r="E49" s="52"/>
      <c r="F49" s="52" t="s">
        <v>482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35" t="s">
        <v>111</v>
      </c>
      <c r="C50" s="58"/>
      <c r="D50" s="58"/>
      <c r="E50" s="58"/>
      <c r="F50" s="58" t="s">
        <v>489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42" t="s">
        <v>112</v>
      </c>
      <c r="C51" s="45"/>
      <c r="D51" s="45"/>
      <c r="E51" s="45"/>
      <c r="F51" s="45">
        <v>1.4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>
        <f t="shared" ref="Q51:Q52" si="7">MAX(C51:H51,K51:P51)</f>
        <v>1.4</v>
      </c>
      <c r="R51" s="45">
        <f t="shared" ref="R51:R52" si="8">MIN(C51:H51,K51:P51)</f>
        <v>1.4</v>
      </c>
      <c r="S51" s="45">
        <f t="shared" ref="S51:S52" si="9">AVERAGE(C51:H51,K51:P51)</f>
        <v>1.4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49" t="s">
        <v>113</v>
      </c>
      <c r="C52" s="52"/>
      <c r="D52" s="52"/>
      <c r="E52" s="52"/>
      <c r="F52" s="52">
        <v>7.8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f t="shared" si="7"/>
        <v>7.8</v>
      </c>
      <c r="R52" s="52">
        <f t="shared" si="8"/>
        <v>7.8</v>
      </c>
      <c r="S52" s="52">
        <f t="shared" si="9"/>
        <v>7.8</v>
      </c>
      <c r="T52" s="53">
        <f t="shared" si="0"/>
        <v>1</v>
      </c>
      <c r="V52" s="65"/>
    </row>
    <row r="53" spans="1:22" ht="14.25" customHeight="1">
      <c r="A53" s="11">
        <v>48</v>
      </c>
      <c r="B53" s="49" t="s">
        <v>172</v>
      </c>
      <c r="C53" s="52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49" t="s">
        <v>173</v>
      </c>
      <c r="C54" s="52"/>
      <c r="D54" s="52"/>
      <c r="E54" s="52"/>
      <c r="F54" s="51" t="s">
        <v>358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3"/>
      <c r="Q54" s="51" t="s">
        <v>493</v>
      </c>
      <c r="R54" s="52" t="s">
        <v>492</v>
      </c>
      <c r="S54" s="52" t="s">
        <v>492</v>
      </c>
      <c r="T54" s="53">
        <f t="shared" si="0"/>
        <v>1</v>
      </c>
      <c r="V54" s="65"/>
    </row>
    <row r="55" spans="1:22" ht="14.25" customHeight="1">
      <c r="A55" s="8">
        <v>50</v>
      </c>
      <c r="B55" s="35" t="s">
        <v>174</v>
      </c>
      <c r="C55" s="58"/>
      <c r="D55" s="58"/>
      <c r="E55" s="58"/>
      <c r="F55" s="58">
        <v>8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>
        <f t="shared" ref="Q55:Q56" si="10">MAX(C55:H55,K55:P55)</f>
        <v>8</v>
      </c>
      <c r="R55" s="58">
        <f t="shared" ref="R55:R56" si="11">MIN(C55:H55,K55:P55)</f>
        <v>8</v>
      </c>
      <c r="S55" s="58">
        <f t="shared" ref="S55:S56" si="12">AVERAGE(C55:H55,K55:P55)</f>
        <v>8</v>
      </c>
      <c r="T55" s="36">
        <f t="shared" si="0"/>
        <v>1</v>
      </c>
      <c r="V55" s="62"/>
    </row>
    <row r="56" spans="1:22" ht="14.25" customHeight="1">
      <c r="A56" s="22">
        <v>51</v>
      </c>
      <c r="B56" s="66" t="s">
        <v>169</v>
      </c>
      <c r="C56" s="69"/>
      <c r="D56" s="69"/>
      <c r="E56" s="69"/>
      <c r="F56" s="69">
        <v>3.6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>
        <f t="shared" si="10"/>
        <v>3.6</v>
      </c>
      <c r="R56" s="58">
        <f t="shared" si="11"/>
        <v>3.6</v>
      </c>
      <c r="S56" s="58">
        <f t="shared" si="12"/>
        <v>3.6</v>
      </c>
      <c r="T56" s="36">
        <f t="shared" si="0"/>
        <v>1</v>
      </c>
      <c r="V56" s="64"/>
    </row>
    <row r="57" spans="1:22" ht="14.25" customHeight="1">
      <c r="A57" s="19" t="s">
        <v>115</v>
      </c>
      <c r="B57" s="71" t="s">
        <v>114</v>
      </c>
      <c r="C57" s="74"/>
      <c r="D57" s="74"/>
      <c r="E57" s="74"/>
      <c r="F57" s="74" t="s">
        <v>484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190" priority="18" stopIfTrue="1">
      <formula>I9=1</formula>
    </cfRule>
  </conditionalFormatting>
  <conditionalFormatting sqref="V28:V39 V49:V50">
    <cfRule type="expression" dxfId="189" priority="20" stopIfTrue="1">
      <formula>$V$20=24</formula>
    </cfRule>
  </conditionalFormatting>
  <conditionalFormatting sqref="V40:V42">
    <cfRule type="expression" dxfId="188" priority="5" stopIfTrue="1">
      <formula>$V$20=23</formula>
    </cfRule>
  </conditionalFormatting>
  <conditionalFormatting sqref="V43:V44">
    <cfRule type="expression" dxfId="187" priority="4" stopIfTrue="1">
      <formula>$V$20=24</formula>
    </cfRule>
  </conditionalFormatting>
  <conditionalFormatting sqref="V45:V46">
    <cfRule type="expression" dxfId="186" priority="3" stopIfTrue="1">
      <formula>$V$20=25</formula>
    </cfRule>
  </conditionalFormatting>
  <conditionalFormatting sqref="V47">
    <cfRule type="expression" dxfId="185" priority="2" stopIfTrue="1">
      <formula>$V$20=27</formula>
    </cfRule>
  </conditionalFormatting>
  <conditionalFormatting sqref="V51:V52">
    <cfRule type="expression" dxfId="184" priority="21" stopIfTrue="1">
      <formula>$V$20=25</formula>
    </cfRule>
  </conditionalFormatting>
  <conditionalFormatting sqref="V53:V54">
    <cfRule type="expression" dxfId="183" priority="22" stopIfTrue="1">
      <formula>$V$20=26</formula>
    </cfRule>
  </conditionalFormatting>
  <conditionalFormatting sqref="V55">
    <cfRule type="expression" dxfId="182" priority="23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9">
    <tabColor theme="9" tint="0.79998168889431442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227</v>
      </c>
      <c r="B1" s="24"/>
      <c r="C1" s="24"/>
      <c r="F1" s="26"/>
      <c r="G1" s="26"/>
      <c r="H1" s="27">
        <v>90</v>
      </c>
      <c r="J1" s="23" t="str">
        <f>A1</f>
        <v>第１章基準項目／浦川原区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23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谷浄水場原水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16.5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16.5</v>
      </c>
      <c r="R5" s="38">
        <f>MIN(C5:H5,K5:P5)</f>
        <v>16.5</v>
      </c>
      <c r="S5" s="38">
        <f>AVERAGE(C5:H5,K5:P5)</f>
        <v>16.5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26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128">
        <f>MAX(C6:H6,K6:P6)</f>
        <v>26</v>
      </c>
      <c r="R6" s="129">
        <f>MIN(C6:H6,K6:P6)</f>
        <v>26</v>
      </c>
      <c r="S6" s="129">
        <f>AVERAGE(C6:H6,K6:P6)</f>
        <v>26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47" t="s">
        <v>308</v>
      </c>
      <c r="R7" s="45" t="s">
        <v>257</v>
      </c>
      <c r="S7" s="45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494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495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496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496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496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497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0.3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114">
        <f>MAX(C16:H16,K16:P16)</f>
        <v>0.3</v>
      </c>
      <c r="R16" s="113">
        <f>MIN(C16:H16,K16:P16)</f>
        <v>0.3</v>
      </c>
      <c r="S16" s="113">
        <f>AVERAGE(C16:H16,K16:P16)</f>
        <v>0.3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498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499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500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23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501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497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496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496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496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>
        <v>0.02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>
        <f>MAX(C37:H37,K37:P37)</f>
        <v>0.02</v>
      </c>
      <c r="R37" s="52">
        <f>MIN(C37:H37,K37:P37)</f>
        <v>0.02</v>
      </c>
      <c r="S37" s="52">
        <f>AVERAGE(C37:H37,K37:P37)</f>
        <v>0.02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502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41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43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>
        <v>0.01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>
        <f t="shared" ref="Q40:Q41" si="1">MAX(C40:H40,K40:P40)</f>
        <v>0.01</v>
      </c>
      <c r="R40" s="58">
        <f t="shared" ref="R40:R41" si="2">MIN(C40:H40,K40:P40)</f>
        <v>0.01</v>
      </c>
      <c r="S40" s="58">
        <f t="shared" ref="S40:S41" si="3">AVERAGE(C40:H40,K40:P40)</f>
        <v>0.01</v>
      </c>
      <c r="T40" s="36">
        <f>COUNTA(C40:H40,K40:P40)</f>
        <v>1</v>
      </c>
      <c r="V40" s="337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20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128">
        <f t="shared" si="1"/>
        <v>20</v>
      </c>
      <c r="R41" s="129">
        <f t="shared" si="2"/>
        <v>20</v>
      </c>
      <c r="S41" s="129">
        <f t="shared" si="3"/>
        <v>20</v>
      </c>
      <c r="T41" s="46">
        <f t="shared" si="0"/>
        <v>1</v>
      </c>
      <c r="V41" s="327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500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118" t="s">
        <v>250</v>
      </c>
      <c r="R42" s="119" t="s">
        <v>250</v>
      </c>
      <c r="S42" s="119" t="s">
        <v>250</v>
      </c>
      <c r="T42" s="53">
        <f t="shared" si="0"/>
        <v>1</v>
      </c>
      <c r="V42" s="328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7.4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117">
        <f t="shared" ref="Q43:Q45" si="4">MAX(C43:H43,K43:P43)</f>
        <v>7.4</v>
      </c>
      <c r="R43" s="86">
        <f t="shared" ref="R43:R45" si="5">MIN(C43:H43,K43:P43)</f>
        <v>7.4</v>
      </c>
      <c r="S43" s="86">
        <f t="shared" ref="S43:S45" si="6">AVERAGE(C43:H43,K43:P43)</f>
        <v>7.4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34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55"/>
      <c r="Q44" s="121">
        <f t="shared" si="4"/>
        <v>34</v>
      </c>
      <c r="R44" s="96">
        <f t="shared" si="5"/>
        <v>34</v>
      </c>
      <c r="S44" s="96">
        <f t="shared" si="6"/>
        <v>34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110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60"/>
      <c r="Q45" s="122">
        <f t="shared" si="4"/>
        <v>110</v>
      </c>
      <c r="R45" s="97">
        <f t="shared" si="5"/>
        <v>110</v>
      </c>
      <c r="S45" s="97">
        <f t="shared" si="6"/>
        <v>110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502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497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503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0.4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115">
        <f t="shared" ref="Q51:Q52" si="7">MAX(C51:H51,K51:P51)</f>
        <v>0.4</v>
      </c>
      <c r="R51" s="116">
        <f t="shared" ref="R51:R52" si="8">MIN(C51:H51,K51:P51)</f>
        <v>0.4</v>
      </c>
      <c r="S51" s="116">
        <f t="shared" ref="S51:S52" si="9">AVERAGE(C51:H51,K51:P51)</f>
        <v>0.4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6.6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117">
        <f t="shared" si="7"/>
        <v>6.6</v>
      </c>
      <c r="R52" s="86">
        <f t="shared" si="8"/>
        <v>6.6</v>
      </c>
      <c r="S52" s="86">
        <f t="shared" si="9"/>
        <v>6.6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576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576</v>
      </c>
      <c r="R54" s="52" t="s">
        <v>576</v>
      </c>
      <c r="S54" s="52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122" t="s">
        <v>262</v>
      </c>
      <c r="R55" s="97" t="s">
        <v>262</v>
      </c>
      <c r="S55" s="97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75" t="s">
        <v>252</v>
      </c>
      <c r="R56" s="74" t="s">
        <v>252</v>
      </c>
      <c r="S56" s="74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499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181" priority="18" stopIfTrue="1">
      <formula>I9=1</formula>
    </cfRule>
  </conditionalFormatting>
  <conditionalFormatting sqref="V28:V39 V49:V50">
    <cfRule type="expression" dxfId="180" priority="20" stopIfTrue="1">
      <formula>$V$20=24</formula>
    </cfRule>
  </conditionalFormatting>
  <conditionalFormatting sqref="V40:V42">
    <cfRule type="expression" dxfId="179" priority="5" stopIfTrue="1">
      <formula>$V$20=23</formula>
    </cfRule>
  </conditionalFormatting>
  <conditionalFormatting sqref="V43:V44">
    <cfRule type="expression" dxfId="178" priority="4" stopIfTrue="1">
      <formula>$V$20=24</formula>
    </cfRule>
  </conditionalFormatting>
  <conditionalFormatting sqref="V45:V46">
    <cfRule type="expression" dxfId="177" priority="3" stopIfTrue="1">
      <formula>$V$20=25</formula>
    </cfRule>
  </conditionalFormatting>
  <conditionalFormatting sqref="V47">
    <cfRule type="expression" dxfId="176" priority="2" stopIfTrue="1">
      <formula>$V$20=27</formula>
    </cfRule>
  </conditionalFormatting>
  <conditionalFormatting sqref="V51:V52">
    <cfRule type="expression" dxfId="175" priority="21" stopIfTrue="1">
      <formula>$V$20=25</formula>
    </cfRule>
  </conditionalFormatting>
  <conditionalFormatting sqref="V53:V54">
    <cfRule type="expression" dxfId="174" priority="22" stopIfTrue="1">
      <formula>$V$20=26</formula>
    </cfRule>
  </conditionalFormatting>
  <conditionalFormatting sqref="V55">
    <cfRule type="expression" dxfId="173" priority="23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2">
    <tabColor theme="9" tint="0.79998168889431442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225</v>
      </c>
      <c r="B1" s="24"/>
      <c r="C1" s="24"/>
      <c r="F1" s="26"/>
      <c r="G1" s="26"/>
      <c r="H1" s="27">
        <v>93</v>
      </c>
      <c r="J1" s="23" t="str">
        <f>A1</f>
        <v>第１章基準項目／浦川原区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22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小蒲生田浄水場原水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16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16</v>
      </c>
      <c r="R5" s="38">
        <f>MIN(C5:H5,K5:P5)</f>
        <v>16</v>
      </c>
      <c r="S5" s="38">
        <f>AVERAGE(C5:H5,K5:P5)</f>
        <v>16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2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128">
        <f>MAX(C6:H6,K6:P6)</f>
        <v>2</v>
      </c>
      <c r="R6" s="129">
        <f>MIN(C6:H6,K6:P6)</f>
        <v>2</v>
      </c>
      <c r="S6" s="129">
        <f>AVERAGE(C6:H6,K6:P6)</f>
        <v>2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47" t="s">
        <v>308</v>
      </c>
      <c r="R7" s="45" t="s">
        <v>308</v>
      </c>
      <c r="S7" s="45" t="s">
        <v>308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494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495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496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496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496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497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0.3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0.3</v>
      </c>
      <c r="R16" s="45">
        <f>MIN(C16:H16,K16:P16)</f>
        <v>0.3</v>
      </c>
      <c r="S16" s="45">
        <f>AVERAGE(C16:H16,K16:P16)</f>
        <v>0.3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498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499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500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23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501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497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496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496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496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>
        <v>0.01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502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41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43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>
        <v>0.02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>
        <f>MAX(C40:H40,K40:P40)</f>
        <v>0.02</v>
      </c>
      <c r="R40" s="58">
        <f>MIN(C40:H40,K40:P40)</f>
        <v>0.02</v>
      </c>
      <c r="S40" s="58">
        <f>AVERAGE(C40:H40,K40:P40)</f>
        <v>0.02</v>
      </c>
      <c r="T40" s="36">
        <f>COUNTA(C40:H40,K40:P40)</f>
        <v>1</v>
      </c>
      <c r="V40" s="337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7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7</v>
      </c>
      <c r="R41" s="45">
        <f>MIN(C41:H41,K41:P41)</f>
        <v>7</v>
      </c>
      <c r="S41" s="45">
        <f>AVERAGE(C41:H41,K41:P41)</f>
        <v>7</v>
      </c>
      <c r="T41" s="46">
        <f t="shared" si="0"/>
        <v>1</v>
      </c>
      <c r="V41" s="327"/>
    </row>
    <row r="42" spans="1:26" ht="14.25" customHeight="1" thickBot="1">
      <c r="A42" s="11">
        <v>37</v>
      </c>
      <c r="B42" s="158" t="s">
        <v>104</v>
      </c>
      <c r="C42" s="54"/>
      <c r="D42" s="52"/>
      <c r="E42" s="185"/>
      <c r="F42" s="185" t="s">
        <v>500</v>
      </c>
      <c r="G42" s="185"/>
      <c r="H42" s="206"/>
      <c r="I42" s="300"/>
      <c r="J42" s="243">
        <v>37</v>
      </c>
      <c r="K42" s="212"/>
      <c r="L42" s="185"/>
      <c r="M42" s="185"/>
      <c r="N42" s="185"/>
      <c r="O42" s="185"/>
      <c r="P42" s="211"/>
      <c r="Q42" s="212" t="s">
        <v>250</v>
      </c>
      <c r="R42" s="185" t="s">
        <v>250</v>
      </c>
      <c r="S42" s="185" t="s">
        <v>250</v>
      </c>
      <c r="T42" s="53">
        <f t="shared" si="0"/>
        <v>1</v>
      </c>
      <c r="V42" s="328"/>
    </row>
    <row r="43" spans="1:26" ht="14.25" customHeight="1">
      <c r="A43" s="11">
        <v>38</v>
      </c>
      <c r="B43" s="158" t="s">
        <v>105</v>
      </c>
      <c r="C43" s="54"/>
      <c r="D43" s="52"/>
      <c r="E43" s="185"/>
      <c r="F43" s="225">
        <v>9</v>
      </c>
      <c r="G43" s="185"/>
      <c r="H43" s="206"/>
      <c r="I43" s="307"/>
      <c r="J43" s="243">
        <v>38</v>
      </c>
      <c r="K43" s="212"/>
      <c r="L43" s="185"/>
      <c r="M43" s="185"/>
      <c r="N43" s="185"/>
      <c r="O43" s="185"/>
      <c r="P43" s="211"/>
      <c r="Q43" s="227">
        <f t="shared" ref="Q43:Q45" si="1">MAX(C43:H43,K43:P43)</f>
        <v>9</v>
      </c>
      <c r="R43" s="225">
        <f t="shared" ref="R43:R45" si="2">MIN(C43:H43,K43:P43)</f>
        <v>9</v>
      </c>
      <c r="S43" s="225">
        <f t="shared" ref="S43:S45" si="3">AVERAGE(C43:H43,K43:P43)</f>
        <v>9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185"/>
      <c r="F44" s="185">
        <v>16</v>
      </c>
      <c r="G44" s="185"/>
      <c r="H44" s="206"/>
      <c r="I44" s="307"/>
      <c r="J44" s="243">
        <v>39</v>
      </c>
      <c r="K44" s="212"/>
      <c r="L44" s="185"/>
      <c r="M44" s="185"/>
      <c r="N44" s="185"/>
      <c r="O44" s="185"/>
      <c r="P44" s="211"/>
      <c r="Q44" s="212">
        <f t="shared" si="1"/>
        <v>16</v>
      </c>
      <c r="R44" s="185">
        <f t="shared" si="2"/>
        <v>16</v>
      </c>
      <c r="S44" s="185">
        <f t="shared" si="3"/>
        <v>16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199"/>
      <c r="F45" s="199">
        <v>60</v>
      </c>
      <c r="G45" s="199"/>
      <c r="H45" s="204"/>
      <c r="I45" s="308"/>
      <c r="J45" s="246">
        <v>40</v>
      </c>
      <c r="K45" s="214"/>
      <c r="L45" s="199"/>
      <c r="M45" s="199"/>
      <c r="N45" s="199"/>
      <c r="O45" s="199"/>
      <c r="P45" s="213"/>
      <c r="Q45" s="214">
        <f t="shared" si="1"/>
        <v>60</v>
      </c>
      <c r="R45" s="199">
        <f t="shared" si="2"/>
        <v>60</v>
      </c>
      <c r="S45" s="199">
        <f t="shared" si="3"/>
        <v>60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502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497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503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0.3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0.3</v>
      </c>
      <c r="R51" s="45">
        <f t="shared" ref="R51:R52" si="5">MIN(C51:H51,K51:P51)</f>
        <v>0.3</v>
      </c>
      <c r="S51" s="45">
        <f t="shared" ref="S51:S52" si="6">AVERAGE(C51:H51,K51:P51)</f>
        <v>0.3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6.2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f t="shared" si="4"/>
        <v>6.2</v>
      </c>
      <c r="R52" s="52">
        <f t="shared" si="5"/>
        <v>6.2</v>
      </c>
      <c r="S52" s="52">
        <f t="shared" si="6"/>
        <v>6.2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576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576</v>
      </c>
      <c r="R54" s="52" t="s">
        <v>576</v>
      </c>
      <c r="S54" s="52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499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172" priority="18" stopIfTrue="1">
      <formula>I9=1</formula>
    </cfRule>
  </conditionalFormatting>
  <conditionalFormatting sqref="V28:V39 V49:V50">
    <cfRule type="expression" dxfId="171" priority="20" stopIfTrue="1">
      <formula>$V$20=24</formula>
    </cfRule>
  </conditionalFormatting>
  <conditionalFormatting sqref="V40:V42">
    <cfRule type="expression" dxfId="170" priority="5" stopIfTrue="1">
      <formula>$V$20=23</formula>
    </cfRule>
  </conditionalFormatting>
  <conditionalFormatting sqref="V43:V44">
    <cfRule type="expression" dxfId="169" priority="4" stopIfTrue="1">
      <formula>$V$20=24</formula>
    </cfRule>
  </conditionalFormatting>
  <conditionalFormatting sqref="V45:V46">
    <cfRule type="expression" dxfId="168" priority="3" stopIfTrue="1">
      <formula>$V$20=25</formula>
    </cfRule>
  </conditionalFormatting>
  <conditionalFormatting sqref="V47">
    <cfRule type="expression" dxfId="167" priority="2" stopIfTrue="1">
      <formula>$V$20=27</formula>
    </cfRule>
  </conditionalFormatting>
  <conditionalFormatting sqref="V51:V52">
    <cfRule type="expression" dxfId="166" priority="21" stopIfTrue="1">
      <formula>$V$20=25</formula>
    </cfRule>
  </conditionalFormatting>
  <conditionalFormatting sqref="V53:V54">
    <cfRule type="expression" dxfId="165" priority="22" stopIfTrue="1">
      <formula>$V$20=26</formula>
    </cfRule>
  </conditionalFormatting>
  <conditionalFormatting sqref="V55">
    <cfRule type="expression" dxfId="164" priority="23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3">
    <tabColor theme="9" tint="0.79998168889431442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225</v>
      </c>
      <c r="B1" s="24"/>
      <c r="C1" s="24"/>
      <c r="F1" s="26"/>
      <c r="G1" s="26"/>
      <c r="H1" s="27">
        <v>94</v>
      </c>
      <c r="J1" s="23" t="str">
        <f>A1</f>
        <v>第１章基準項目／浦川原区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24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法定寺浄水場原水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13.2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13.2</v>
      </c>
      <c r="R5" s="38">
        <f>MIN(C5:H5,K5:P5)</f>
        <v>13.2</v>
      </c>
      <c r="S5" s="38">
        <f>AVERAGE(C5:H5,K5:P5)</f>
        <v>13.2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4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47">
        <f>MAX(C6:H6,K6:P6)</f>
        <v>4</v>
      </c>
      <c r="R6" s="45">
        <f>MIN(C6:H6,K6:P6)</f>
        <v>4</v>
      </c>
      <c r="S6" s="45">
        <f>AVERAGE(C6:H6,K6:P6)</f>
        <v>4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243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54" t="s">
        <v>292</v>
      </c>
      <c r="R7" s="52" t="s">
        <v>292</v>
      </c>
      <c r="S7" s="52" t="s">
        <v>292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494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495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504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496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496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497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0.3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0.3</v>
      </c>
      <c r="R16" s="45">
        <f>MIN(C16:H16,K16:P16)</f>
        <v>0.3</v>
      </c>
      <c r="S16" s="45">
        <f>AVERAGE(C16:H16,K16:P16)</f>
        <v>0.3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498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499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500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23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501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497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496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496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496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505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502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 t="s">
        <v>546</v>
      </c>
      <c r="R38" s="52" t="s">
        <v>546</v>
      </c>
      <c r="S38" s="52" t="s">
        <v>546</v>
      </c>
      <c r="T38" s="53">
        <f t="shared" si="0"/>
        <v>1</v>
      </c>
      <c r="V38" s="341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43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505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37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8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8</v>
      </c>
      <c r="R41" s="45">
        <f>MIN(C41:H41,K41:P41)</f>
        <v>8</v>
      </c>
      <c r="S41" s="45">
        <f>AVERAGE(C41:H41,K41:P41)</f>
        <v>8</v>
      </c>
      <c r="T41" s="46">
        <f t="shared" si="0"/>
        <v>1</v>
      </c>
      <c r="V41" s="327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500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28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8.1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54">
        <f t="shared" ref="Q43:Q45" si="1">MAX(C43:H43,K43:P43)</f>
        <v>8.1</v>
      </c>
      <c r="R43" s="52">
        <f t="shared" ref="R43:R45" si="2">MIN(C43:H43,K43:P43)</f>
        <v>8.1</v>
      </c>
      <c r="S43" s="52">
        <f t="shared" ref="S43:S45" si="3">AVERAGE(C43:H43,K43:P43)</f>
        <v>8.1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7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7</v>
      </c>
      <c r="R44" s="52">
        <f t="shared" si="2"/>
        <v>7</v>
      </c>
      <c r="S44" s="52">
        <f t="shared" si="3"/>
        <v>7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79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79</v>
      </c>
      <c r="R45" s="58">
        <f t="shared" si="2"/>
        <v>79</v>
      </c>
      <c r="S45" s="58">
        <f t="shared" si="3"/>
        <v>79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502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497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503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0.2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0.2</v>
      </c>
      <c r="R51" s="45">
        <f t="shared" ref="R51:R52" si="5">MIN(C51:H51,K51:P51)</f>
        <v>0.2</v>
      </c>
      <c r="S51" s="45">
        <f t="shared" ref="S51:S52" si="6">AVERAGE(C51:H51,K51:P51)</f>
        <v>0.2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6.4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f t="shared" si="4"/>
        <v>6.4</v>
      </c>
      <c r="R52" s="52">
        <f t="shared" si="5"/>
        <v>6.4</v>
      </c>
      <c r="S52" s="52">
        <f t="shared" si="6"/>
        <v>6.4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576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576</v>
      </c>
      <c r="R54" s="52" t="s">
        <v>576</v>
      </c>
      <c r="S54" s="52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>
        <v>0.1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>
        <f>MAX(C56:H56,K56:P56)</f>
        <v>0.1</v>
      </c>
      <c r="R56" s="58">
        <f>MIN(C56:H56,K56:P56)</f>
        <v>0.1</v>
      </c>
      <c r="S56" s="58">
        <f>AVERAGE(C56:H56,K56:P56)</f>
        <v>0.1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499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163" priority="18" stopIfTrue="1">
      <formula>I9=1</formula>
    </cfRule>
  </conditionalFormatting>
  <conditionalFormatting sqref="V28:V39 V49:V50">
    <cfRule type="expression" dxfId="162" priority="20" stopIfTrue="1">
      <formula>$V$20=24</formula>
    </cfRule>
  </conditionalFormatting>
  <conditionalFormatting sqref="V40:V42">
    <cfRule type="expression" dxfId="161" priority="5" stopIfTrue="1">
      <formula>$V$20=23</formula>
    </cfRule>
  </conditionalFormatting>
  <conditionalFormatting sqref="V43:V44">
    <cfRule type="expression" dxfId="160" priority="4" stopIfTrue="1">
      <formula>$V$20=24</formula>
    </cfRule>
  </conditionalFormatting>
  <conditionalFormatting sqref="V45:V46">
    <cfRule type="expression" dxfId="159" priority="3" stopIfTrue="1">
      <formula>$V$20=25</formula>
    </cfRule>
  </conditionalFormatting>
  <conditionalFormatting sqref="V47">
    <cfRule type="expression" dxfId="158" priority="2" stopIfTrue="1">
      <formula>$V$20=27</formula>
    </cfRule>
  </conditionalFormatting>
  <conditionalFormatting sqref="V51:V52">
    <cfRule type="expression" dxfId="157" priority="21" stopIfTrue="1">
      <formula>$V$20=25</formula>
    </cfRule>
  </conditionalFormatting>
  <conditionalFormatting sqref="V53:V54">
    <cfRule type="expression" dxfId="156" priority="22" stopIfTrue="1">
      <formula>$V$20=26</formula>
    </cfRule>
  </conditionalFormatting>
  <conditionalFormatting sqref="V55">
    <cfRule type="expression" dxfId="155" priority="23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0">
    <tabColor theme="9" tint="0.79998168889431442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225</v>
      </c>
      <c r="B1" s="24"/>
      <c r="C1" s="24"/>
      <c r="F1" s="26"/>
      <c r="G1" s="26"/>
      <c r="H1" s="27">
        <v>91</v>
      </c>
      <c r="J1" s="23" t="str">
        <f>A1</f>
        <v>第１章基準項目／浦川原区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25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坪野浄水場原水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11.9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11.9</v>
      </c>
      <c r="R5" s="38">
        <f>MIN(C5:H5,K5:P5)</f>
        <v>11.9</v>
      </c>
      <c r="S5" s="38">
        <f>AVERAGE(C5:H5,K5:P5)</f>
        <v>11.9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3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47">
        <f>MAX(C6:H6,K6:P6)</f>
        <v>3</v>
      </c>
      <c r="R6" s="45">
        <f>MIN(C6:H6,K6:P6)</f>
        <v>3</v>
      </c>
      <c r="S6" s="45">
        <f>AVERAGE(C6:H6,K6:P6)</f>
        <v>3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54" t="s">
        <v>308</v>
      </c>
      <c r="R7" s="52" t="s">
        <v>308</v>
      </c>
      <c r="S7" s="52" t="s">
        <v>308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494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495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496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496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496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497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0.3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0.3</v>
      </c>
      <c r="R16" s="45">
        <f>MIN(C16:H16,K16:P16)</f>
        <v>0.3</v>
      </c>
      <c r="S16" s="45">
        <f>AVERAGE(C16:H16,K16:P16)</f>
        <v>0.3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498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499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500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23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501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497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496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496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496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505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>
        <v>0.08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>
        <f t="shared" ref="Q38:Q39" si="1">MAX(C38:H38,K38:P38)</f>
        <v>0.08</v>
      </c>
      <c r="R38" s="52">
        <f t="shared" ref="R38:R39" si="2">MIN(C38:H38,K38:P38)</f>
        <v>0.08</v>
      </c>
      <c r="S38" s="52">
        <f t="shared" ref="S38:S39" si="3">AVERAGE(C38:H38,K38:P38)</f>
        <v>0.08</v>
      </c>
      <c r="T38" s="53">
        <f t="shared" si="0"/>
        <v>1</v>
      </c>
      <c r="V38" s="341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>
        <v>0.23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54">
        <f t="shared" si="1"/>
        <v>0.23</v>
      </c>
      <c r="R39" s="52">
        <f t="shared" si="2"/>
        <v>0.23</v>
      </c>
      <c r="S39" s="52">
        <f t="shared" si="3"/>
        <v>0.23</v>
      </c>
      <c r="T39" s="53">
        <f t="shared" si="0"/>
        <v>1</v>
      </c>
      <c r="V39" s="343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505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37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87">
        <v>14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126">
        <f t="shared" ref="Q41:Q45" si="4">MAX(C41:H41,K41:P41)</f>
        <v>14</v>
      </c>
      <c r="R41" s="87">
        <f t="shared" ref="R41:R45" si="5">MIN(C41:H41,K41:P41)</f>
        <v>14</v>
      </c>
      <c r="S41" s="87">
        <f t="shared" ref="S41:S45" si="6">AVERAGE(C41:H41,K41:P41)</f>
        <v>14</v>
      </c>
      <c r="T41" s="46">
        <f t="shared" si="0"/>
        <v>1</v>
      </c>
      <c r="V41" s="327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>
        <v>0.11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54">
        <f t="shared" si="4"/>
        <v>0.11</v>
      </c>
      <c r="R42" s="52">
        <f t="shared" si="5"/>
        <v>0.11</v>
      </c>
      <c r="S42" s="52">
        <f t="shared" si="6"/>
        <v>0.11</v>
      </c>
      <c r="T42" s="53">
        <f t="shared" si="0"/>
        <v>1</v>
      </c>
      <c r="V42" s="328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86">
        <v>17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117">
        <f t="shared" si="4"/>
        <v>17</v>
      </c>
      <c r="R43" s="86">
        <f t="shared" si="5"/>
        <v>17</v>
      </c>
      <c r="S43" s="86">
        <f t="shared" si="6"/>
        <v>17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26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55"/>
      <c r="Q44" s="54">
        <f t="shared" si="4"/>
        <v>26</v>
      </c>
      <c r="R44" s="52">
        <f t="shared" si="5"/>
        <v>26</v>
      </c>
      <c r="S44" s="52">
        <f t="shared" si="6"/>
        <v>26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120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60"/>
      <c r="Q45" s="59">
        <f t="shared" si="4"/>
        <v>120</v>
      </c>
      <c r="R45" s="58">
        <f t="shared" si="5"/>
        <v>120</v>
      </c>
      <c r="S45" s="58">
        <f t="shared" si="6"/>
        <v>120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502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497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503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0.5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>
        <f t="shared" ref="Q51" si="7">MAX(C51:H51,K51:P51)</f>
        <v>0.5</v>
      </c>
      <c r="R51" s="45">
        <f t="shared" ref="R51" si="8">MIN(C51:H51,K51:P51)</f>
        <v>0.5</v>
      </c>
      <c r="S51" s="45">
        <f t="shared" ref="S51" si="9">AVERAGE(C51:H51,K51:P51)</f>
        <v>0.5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5.3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f t="shared" ref="Q52" si="10">MAX(C52:H52,K52:P52)</f>
        <v>5.3</v>
      </c>
      <c r="R52" s="52">
        <f t="shared" ref="R52" si="11">MIN(C52:H52,K52:P52)</f>
        <v>5.3</v>
      </c>
      <c r="S52" s="52">
        <f t="shared" ref="S52" si="12">AVERAGE(C52:H52,K52:P52)</f>
        <v>5.3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576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94" t="s">
        <v>576</v>
      </c>
      <c r="R54" s="52" t="s">
        <v>576</v>
      </c>
      <c r="S54" s="51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499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154" priority="18" stopIfTrue="1">
      <formula>I9=1</formula>
    </cfRule>
  </conditionalFormatting>
  <conditionalFormatting sqref="V28:V39 V49:V50">
    <cfRule type="expression" dxfId="153" priority="20" stopIfTrue="1">
      <formula>$V$20=24</formula>
    </cfRule>
  </conditionalFormatting>
  <conditionalFormatting sqref="V40:V42">
    <cfRule type="expression" dxfId="152" priority="5" stopIfTrue="1">
      <formula>$V$20=23</formula>
    </cfRule>
  </conditionalFormatting>
  <conditionalFormatting sqref="V43:V44">
    <cfRule type="expression" dxfId="151" priority="4" stopIfTrue="1">
      <formula>$V$20=24</formula>
    </cfRule>
  </conditionalFormatting>
  <conditionalFormatting sqref="V45:V46">
    <cfRule type="expression" dxfId="150" priority="3" stopIfTrue="1">
      <formula>$V$20=25</formula>
    </cfRule>
  </conditionalFormatting>
  <conditionalFormatting sqref="V47">
    <cfRule type="expression" dxfId="149" priority="2" stopIfTrue="1">
      <formula>$V$20=27</formula>
    </cfRule>
  </conditionalFormatting>
  <conditionalFormatting sqref="V51:V52">
    <cfRule type="expression" dxfId="148" priority="21" stopIfTrue="1">
      <formula>$V$20=25</formula>
    </cfRule>
  </conditionalFormatting>
  <conditionalFormatting sqref="V53:V54">
    <cfRule type="expression" dxfId="147" priority="22" stopIfTrue="1">
      <formula>$V$20=26</formula>
    </cfRule>
  </conditionalFormatting>
  <conditionalFormatting sqref="V55">
    <cfRule type="expression" dxfId="146" priority="23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rgb="FF99FFCC"/>
  </sheetPr>
  <dimension ref="A1:U60"/>
  <sheetViews>
    <sheetView view="pageBreakPreview" zoomScaleNormal="100" zoomScaleSheetLayoutView="100" workbookViewId="0">
      <selection activeCell="B17" sqref="B17:I21"/>
    </sheetView>
  </sheetViews>
  <sheetFormatPr defaultColWidth="9" defaultRowHeight="13.5"/>
  <cols>
    <col min="1" max="1" width="9.5" style="25" customWidth="1"/>
    <col min="2" max="9" width="10" style="25" customWidth="1"/>
    <col min="10" max="10" width="4.125" style="25" customWidth="1"/>
    <col min="11" max="11" width="3" style="25" customWidth="1"/>
    <col min="12" max="12" width="2.25" style="25" customWidth="1"/>
    <col min="13" max="16384" width="9" style="25"/>
  </cols>
  <sheetData>
    <row r="1" spans="2:12" ht="14.1" customHeight="1">
      <c r="L1" s="322" t="s">
        <v>12</v>
      </c>
    </row>
    <row r="2" spans="2:12" ht="21.2" customHeight="1">
      <c r="L2" s="322"/>
    </row>
    <row r="3" spans="2:12" ht="7.5" customHeight="1" thickBot="1">
      <c r="L3" s="323"/>
    </row>
    <row r="4" spans="2:12" ht="14.25" customHeight="1">
      <c r="B4" s="2"/>
      <c r="C4" s="2"/>
      <c r="D4" s="2"/>
      <c r="E4" s="2"/>
      <c r="F4" s="2"/>
      <c r="G4" s="2"/>
      <c r="H4" s="2"/>
      <c r="I4" s="2"/>
      <c r="L4" s="318" t="s">
        <v>163</v>
      </c>
    </row>
    <row r="5" spans="2:12" ht="14.25" customHeight="1">
      <c r="B5" s="2"/>
      <c r="C5" s="2"/>
      <c r="D5" s="2"/>
      <c r="E5" s="2"/>
      <c r="F5" s="2"/>
      <c r="G5" s="2"/>
      <c r="H5" s="2"/>
      <c r="I5" s="2"/>
      <c r="L5" s="319"/>
    </row>
    <row r="6" spans="2:12" ht="14.25" customHeight="1">
      <c r="B6" s="2"/>
      <c r="C6" s="2"/>
      <c r="D6" s="2"/>
      <c r="L6" s="319"/>
    </row>
    <row r="7" spans="2:12" ht="14.25" customHeight="1">
      <c r="B7" s="2"/>
      <c r="C7" s="2"/>
      <c r="D7" s="2"/>
      <c r="L7" s="319"/>
    </row>
    <row r="8" spans="2:12" ht="14.25" customHeight="1">
      <c r="L8" s="319"/>
    </row>
    <row r="9" spans="2:12" ht="14.25" customHeight="1">
      <c r="L9" s="319"/>
    </row>
    <row r="10" spans="2:12" ht="14.25" customHeight="1" thickBot="1">
      <c r="L10" s="320"/>
    </row>
    <row r="11" spans="2:12" ht="14.25" customHeight="1">
      <c r="L11" s="318" t="s">
        <v>164</v>
      </c>
    </row>
    <row r="12" spans="2:12" ht="14.25" customHeight="1">
      <c r="B12" s="27"/>
      <c r="F12" s="3"/>
      <c r="G12" s="3"/>
      <c r="H12" s="3"/>
      <c r="L12" s="319"/>
    </row>
    <row r="13" spans="2:12" ht="14.25" customHeight="1" thickBot="1">
      <c r="B13" s="324" t="s">
        <v>210</v>
      </c>
      <c r="C13" s="324"/>
      <c r="D13" s="324"/>
      <c r="E13" s="324"/>
      <c r="F13" s="324"/>
      <c r="G13" s="324"/>
      <c r="H13" s="324"/>
      <c r="I13" s="324"/>
      <c r="L13" s="320"/>
    </row>
    <row r="14" spans="2:12" ht="14.25" customHeight="1">
      <c r="B14" s="324"/>
      <c r="C14" s="324"/>
      <c r="D14" s="324"/>
      <c r="E14" s="324"/>
      <c r="F14" s="324"/>
      <c r="G14" s="324"/>
      <c r="H14" s="324"/>
      <c r="I14" s="324"/>
      <c r="L14" s="318" t="s">
        <v>165</v>
      </c>
    </row>
    <row r="15" spans="2:12" ht="14.25" customHeight="1">
      <c r="B15" s="324"/>
      <c r="C15" s="324"/>
      <c r="D15" s="324"/>
      <c r="E15" s="324"/>
      <c r="F15" s="324"/>
      <c r="G15" s="324"/>
      <c r="H15" s="324"/>
      <c r="I15" s="324"/>
      <c r="L15" s="319"/>
    </row>
    <row r="16" spans="2:12" ht="14.25" customHeight="1" thickBot="1">
      <c r="L16" s="320"/>
    </row>
    <row r="17" spans="2:12" ht="14.25" customHeight="1">
      <c r="B17" s="338" t="s">
        <v>14</v>
      </c>
      <c r="C17" s="338"/>
      <c r="D17" s="338"/>
      <c r="E17" s="338"/>
      <c r="F17" s="338"/>
      <c r="G17" s="338"/>
      <c r="H17" s="338"/>
      <c r="I17" s="338"/>
      <c r="L17" s="318" t="s">
        <v>166</v>
      </c>
    </row>
    <row r="18" spans="2:12" ht="14.25" customHeight="1">
      <c r="B18" s="338"/>
      <c r="C18" s="338"/>
      <c r="D18" s="338"/>
      <c r="E18" s="338"/>
      <c r="F18" s="338"/>
      <c r="G18" s="338"/>
      <c r="H18" s="338"/>
      <c r="I18" s="338"/>
      <c r="L18" s="319"/>
    </row>
    <row r="19" spans="2:12" ht="14.25" customHeight="1">
      <c r="B19" s="338"/>
      <c r="C19" s="338"/>
      <c r="D19" s="338"/>
      <c r="E19" s="338"/>
      <c r="F19" s="338"/>
      <c r="G19" s="338"/>
      <c r="H19" s="338"/>
      <c r="I19" s="338"/>
      <c r="L19" s="319"/>
    </row>
    <row r="20" spans="2:12" ht="13.35" customHeight="1">
      <c r="B20" s="338"/>
      <c r="C20" s="338"/>
      <c r="D20" s="338"/>
      <c r="E20" s="338"/>
      <c r="F20" s="338"/>
      <c r="G20" s="338"/>
      <c r="H20" s="338"/>
      <c r="I20" s="338"/>
      <c r="L20" s="27">
        <v>24</v>
      </c>
    </row>
    <row r="21" spans="2:12" ht="14.25" customHeight="1">
      <c r="B21" s="338"/>
      <c r="C21" s="338"/>
      <c r="D21" s="338"/>
      <c r="E21" s="338"/>
      <c r="F21" s="338"/>
      <c r="G21" s="338"/>
      <c r="H21" s="338"/>
      <c r="I21" s="338"/>
      <c r="K21" s="326"/>
      <c r="L21" s="345" t="s">
        <v>276</v>
      </c>
    </row>
    <row r="22" spans="2:12" ht="14.25" customHeight="1">
      <c r="K22" s="326"/>
      <c r="L22" s="345"/>
    </row>
    <row r="23" spans="2:12" ht="14.25" customHeight="1" thickBot="1">
      <c r="K23" s="326"/>
      <c r="L23" s="346"/>
    </row>
    <row r="24" spans="2:12" ht="14.25" customHeight="1">
      <c r="K24" s="326"/>
      <c r="L24" s="341" t="s">
        <v>270</v>
      </c>
    </row>
    <row r="25" spans="2:12" ht="14.25" customHeight="1">
      <c r="K25" s="326"/>
      <c r="L25" s="342"/>
    </row>
    <row r="26" spans="2:12" ht="14.25" customHeight="1">
      <c r="K26" s="326"/>
      <c r="L26" s="342"/>
    </row>
    <row r="27" spans="2:12" ht="14.25" customHeight="1" thickBot="1">
      <c r="K27" s="326"/>
      <c r="L27" s="343"/>
    </row>
    <row r="28" spans="2:12" ht="14.25" customHeight="1">
      <c r="K28" s="326"/>
      <c r="L28" s="318" t="s">
        <v>181</v>
      </c>
    </row>
    <row r="29" spans="2:12" ht="14.25" customHeight="1" thickBot="1">
      <c r="K29" s="326"/>
      <c r="L29" s="320"/>
    </row>
    <row r="30" spans="2:12" ht="14.25" customHeight="1">
      <c r="K30" s="326"/>
      <c r="L30" s="318" t="s">
        <v>182</v>
      </c>
    </row>
    <row r="31" spans="2:12" ht="14.25" customHeight="1" thickBot="1">
      <c r="K31" s="326"/>
      <c r="L31" s="320"/>
    </row>
    <row r="32" spans="2:12" ht="14.25" customHeight="1">
      <c r="K32" s="326"/>
      <c r="L32" s="318" t="s">
        <v>0</v>
      </c>
    </row>
    <row r="33" spans="2:12" ht="14.25" customHeight="1" thickBot="1">
      <c r="K33" s="326"/>
      <c r="L33" s="320"/>
    </row>
    <row r="34" spans="2:12" ht="14.25" customHeight="1">
      <c r="K34" s="326"/>
      <c r="L34" s="318" t="s">
        <v>269</v>
      </c>
    </row>
    <row r="35" spans="2:12" ht="14.25" customHeight="1" thickBot="1">
      <c r="K35" s="326"/>
      <c r="L35" s="320"/>
    </row>
    <row r="36" spans="2:12" ht="14.25" customHeight="1">
      <c r="K36" s="326"/>
      <c r="L36" s="318" t="s">
        <v>183</v>
      </c>
    </row>
    <row r="37" spans="2:12" ht="14.25" customHeight="1" thickBot="1">
      <c r="B37" s="101"/>
      <c r="K37" s="326"/>
      <c r="L37" s="320"/>
    </row>
    <row r="38" spans="2:12" ht="14.25" customHeight="1">
      <c r="B38" s="102"/>
      <c r="K38" s="326"/>
      <c r="L38" s="341" t="s">
        <v>168</v>
      </c>
    </row>
    <row r="39" spans="2:12" ht="14.25" customHeight="1" thickBot="1">
      <c r="B39" s="6"/>
      <c r="K39" s="326"/>
      <c r="L39" s="343"/>
    </row>
    <row r="40" spans="2:12" ht="14.25" customHeight="1">
      <c r="B40" s="6"/>
      <c r="L40" s="341" t="s">
        <v>13</v>
      </c>
    </row>
    <row r="41" spans="2:12" ht="14.25" customHeight="1">
      <c r="B41" s="6"/>
      <c r="K41" s="103"/>
      <c r="L41" s="342"/>
    </row>
    <row r="42" spans="2:12" ht="14.25" customHeight="1" thickBot="1">
      <c r="B42" s="6"/>
      <c r="L42" s="343"/>
    </row>
    <row r="43" spans="2:12" ht="14.25" customHeight="1">
      <c r="B43" s="6"/>
      <c r="L43" s="337" t="s">
        <v>14</v>
      </c>
    </row>
    <row r="44" spans="2:12" ht="14.25" customHeight="1" thickBot="1">
      <c r="K44" s="326"/>
      <c r="L44" s="328"/>
    </row>
    <row r="45" spans="2:12" ht="14.25" customHeight="1">
      <c r="K45" s="326"/>
      <c r="L45" s="318" t="s">
        <v>10</v>
      </c>
    </row>
    <row r="46" spans="2:12" ht="14.25" customHeight="1" thickBot="1">
      <c r="K46" s="326"/>
      <c r="L46" s="320"/>
    </row>
    <row r="47" spans="2:12" ht="14.25" customHeight="1">
      <c r="K47" s="326"/>
      <c r="L47" s="318" t="s">
        <v>8</v>
      </c>
    </row>
    <row r="48" spans="2:12" ht="14.25" customHeight="1">
      <c r="K48" s="326"/>
      <c r="L48" s="319"/>
    </row>
    <row r="49" spans="1:21" ht="14.25" customHeight="1" thickBot="1">
      <c r="K49" s="326"/>
      <c r="L49" s="65"/>
    </row>
    <row r="50" spans="1:21" ht="14.25" customHeight="1">
      <c r="K50" s="326"/>
      <c r="L50" s="62"/>
    </row>
    <row r="51" spans="1:21" ht="14.25" customHeight="1" thickBot="1">
      <c r="K51" s="326"/>
      <c r="L51" s="65"/>
    </row>
    <row r="52" spans="1:21" ht="14.25" customHeight="1">
      <c r="K52" s="326"/>
      <c r="L52" s="62"/>
    </row>
    <row r="53" spans="1:21" ht="14.25" customHeight="1" thickBot="1">
      <c r="K53" s="326"/>
      <c r="L53" s="65"/>
    </row>
    <row r="54" spans="1:21" ht="14.25" customHeight="1">
      <c r="K54" s="326"/>
      <c r="L54" s="62"/>
    </row>
    <row r="55" spans="1:21" ht="14.25" customHeight="1" thickBot="1">
      <c r="K55" s="326"/>
      <c r="L55" s="65"/>
    </row>
    <row r="56" spans="1:21" ht="14.25" customHeight="1">
      <c r="K56" s="326"/>
      <c r="L56" s="62"/>
    </row>
    <row r="57" spans="1:21" ht="14.25" customHeight="1" thickBot="1">
      <c r="K57" s="326"/>
      <c r="L57" s="65"/>
    </row>
    <row r="58" spans="1:21" ht="14.25" customHeight="1">
      <c r="K58" s="326"/>
      <c r="L58" s="24"/>
    </row>
    <row r="59" spans="1:21" ht="14.45" customHeight="1">
      <c r="K59" s="326"/>
    </row>
    <row r="60" spans="1:21" ht="27.95" customHeight="1">
      <c r="A60" s="347"/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M60" s="24"/>
      <c r="N60" s="24"/>
      <c r="O60" s="24"/>
      <c r="P60" s="24"/>
      <c r="Q60" s="24"/>
      <c r="R60" s="24"/>
      <c r="S60" s="24"/>
      <c r="T60" s="24"/>
      <c r="U60" s="24"/>
    </row>
  </sheetData>
  <mergeCells count="22">
    <mergeCell ref="L47:L48"/>
    <mergeCell ref="A60:K60"/>
    <mergeCell ref="L45:L46"/>
    <mergeCell ref="B13:I15"/>
    <mergeCell ref="B17:I21"/>
    <mergeCell ref="K44:K59"/>
    <mergeCell ref="K21:K39"/>
    <mergeCell ref="L17:L19"/>
    <mergeCell ref="L21:L23"/>
    <mergeCell ref="L28:L29"/>
    <mergeCell ref="L30:L31"/>
    <mergeCell ref="L32:L33"/>
    <mergeCell ref="L34:L35"/>
    <mergeCell ref="L36:L37"/>
    <mergeCell ref="L43:L44"/>
    <mergeCell ref="L38:L39"/>
    <mergeCell ref="L40:L42"/>
    <mergeCell ref="L1:L3"/>
    <mergeCell ref="L4:L10"/>
    <mergeCell ref="L11:L13"/>
    <mergeCell ref="L14:L16"/>
    <mergeCell ref="L24:L27"/>
  </mergeCells>
  <phoneticPr fontId="22"/>
  <conditionalFormatting sqref="L11">
    <cfRule type="expression" dxfId="145" priority="18" stopIfTrue="1">
      <formula>XFC9=1</formula>
    </cfRule>
  </conditionalFormatting>
  <conditionalFormatting sqref="L28:L39 L43:L44">
    <cfRule type="expression" dxfId="144" priority="4" stopIfTrue="1">
      <formula>$W$20=24</formula>
    </cfRule>
  </conditionalFormatting>
  <conditionalFormatting sqref="L40:L42">
    <cfRule type="expression" dxfId="143" priority="5" stopIfTrue="1">
      <formula>$W$20=23</formula>
    </cfRule>
  </conditionalFormatting>
  <conditionalFormatting sqref="L45:L46">
    <cfRule type="expression" dxfId="142" priority="3" stopIfTrue="1">
      <formula>$W$20=25</formula>
    </cfRule>
  </conditionalFormatting>
  <conditionalFormatting sqref="L47">
    <cfRule type="expression" dxfId="141" priority="2" stopIfTrue="1">
      <formula>$W$20=27</formula>
    </cfRule>
  </conditionalFormatting>
  <conditionalFormatting sqref="L49">
    <cfRule type="expression" dxfId="140" priority="31" stopIfTrue="1">
      <formula>$L$20=23</formula>
    </cfRule>
  </conditionalFormatting>
  <conditionalFormatting sqref="L52:L53">
    <cfRule type="expression" dxfId="139" priority="33" stopIfTrue="1">
      <formula>$L$20=25</formula>
    </cfRule>
  </conditionalFormatting>
  <conditionalFormatting sqref="L54:L55">
    <cfRule type="expression" dxfId="138" priority="34" stopIfTrue="1">
      <formula>$L$20=26</formula>
    </cfRule>
  </conditionalFormatting>
  <conditionalFormatting sqref="L56:L57">
    <cfRule type="expression" dxfId="137" priority="35" stopIfTrue="1">
      <formula>$L$20=27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228</v>
      </c>
      <c r="B1" s="24"/>
      <c r="C1" s="24"/>
      <c r="D1" s="24"/>
      <c r="G1" s="26"/>
      <c r="H1" s="26"/>
      <c r="I1" s="27">
        <v>96</v>
      </c>
      <c r="K1" s="23" t="str">
        <f>A1</f>
        <v>第１章基準項目／大島区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241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菖蒲浄水場浄水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6</v>
      </c>
      <c r="E5" s="38"/>
      <c r="F5" s="38"/>
      <c r="G5" s="38">
        <v>20</v>
      </c>
      <c r="H5" s="38"/>
      <c r="I5" s="39"/>
      <c r="J5" s="9"/>
      <c r="K5" s="8" t="s">
        <v>115</v>
      </c>
      <c r="L5" s="40">
        <v>18.2</v>
      </c>
      <c r="M5" s="38"/>
      <c r="N5" s="38"/>
      <c r="O5" s="38">
        <v>5.3</v>
      </c>
      <c r="P5" s="38"/>
      <c r="Q5" s="41"/>
      <c r="R5" s="40">
        <f>MAX(D5:I5,L5:Q5)</f>
        <v>20</v>
      </c>
      <c r="S5" s="38">
        <f>MIN(D5:I5,L5:Q5)</f>
        <v>5.3</v>
      </c>
      <c r="T5" s="38">
        <f>AVERAGE(D5:I5,L5:Q5)</f>
        <v>12.375</v>
      </c>
      <c r="U5" s="36">
        <f>COUNTA(D5:I5,L5:Q5)</f>
        <v>4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/>
      <c r="F6" s="45"/>
      <c r="G6" s="45">
        <v>0</v>
      </c>
      <c r="H6" s="45"/>
      <c r="I6" s="46"/>
      <c r="J6" s="9"/>
      <c r="K6" s="10">
        <v>1</v>
      </c>
      <c r="L6" s="47">
        <v>0</v>
      </c>
      <c r="M6" s="45"/>
      <c r="N6" s="45"/>
      <c r="O6" s="45">
        <v>0</v>
      </c>
      <c r="P6" s="45"/>
      <c r="Q6" s="48"/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>COUNTA(D6:I6,L6:Q6)</f>
        <v>4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/>
      <c r="F7" s="52"/>
      <c r="G7" s="52" t="s">
        <v>257</v>
      </c>
      <c r="H7" s="52"/>
      <c r="I7" s="53"/>
      <c r="J7" s="12"/>
      <c r="K7" s="11">
        <v>2</v>
      </c>
      <c r="L7" s="54" t="s">
        <v>257</v>
      </c>
      <c r="M7" s="52"/>
      <c r="N7" s="52"/>
      <c r="O7" s="52" t="s">
        <v>257</v>
      </c>
      <c r="P7" s="52"/>
      <c r="Q7" s="55"/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4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419</v>
      </c>
      <c r="E8" s="52"/>
      <c r="F8" s="52"/>
      <c r="G8" s="52" t="s">
        <v>419</v>
      </c>
      <c r="H8" s="52"/>
      <c r="I8" s="53"/>
      <c r="J8" s="13"/>
      <c r="K8" s="11">
        <v>3</v>
      </c>
      <c r="L8" s="54" t="s">
        <v>419</v>
      </c>
      <c r="M8" s="52"/>
      <c r="N8" s="52"/>
      <c r="O8" s="52" t="s">
        <v>419</v>
      </c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4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420</v>
      </c>
      <c r="E9" s="52"/>
      <c r="F9" s="52"/>
      <c r="G9" s="52" t="s">
        <v>420</v>
      </c>
      <c r="H9" s="52"/>
      <c r="I9" s="53"/>
      <c r="J9" s="14"/>
      <c r="K9" s="11">
        <v>4</v>
      </c>
      <c r="L9" s="54" t="s">
        <v>420</v>
      </c>
      <c r="M9" s="52"/>
      <c r="N9" s="52"/>
      <c r="O9" s="52" t="s">
        <v>420</v>
      </c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4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421</v>
      </c>
      <c r="E10" s="58"/>
      <c r="F10" s="58"/>
      <c r="G10" s="58" t="s">
        <v>421</v>
      </c>
      <c r="H10" s="58"/>
      <c r="I10" s="36"/>
      <c r="J10" s="13"/>
      <c r="K10" s="8">
        <v>5</v>
      </c>
      <c r="L10" s="59" t="s">
        <v>421</v>
      </c>
      <c r="M10" s="58"/>
      <c r="N10" s="58"/>
      <c r="O10" s="58" t="s">
        <v>421</v>
      </c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4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421</v>
      </c>
      <c r="E11" s="45"/>
      <c r="F11" s="45"/>
      <c r="G11" s="45" t="s">
        <v>421</v>
      </c>
      <c r="H11" s="45"/>
      <c r="I11" s="46"/>
      <c r="J11" s="13"/>
      <c r="K11" s="10">
        <v>6</v>
      </c>
      <c r="L11" s="47" t="s">
        <v>421</v>
      </c>
      <c r="M11" s="45"/>
      <c r="N11" s="45"/>
      <c r="O11" s="45" t="s">
        <v>421</v>
      </c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4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421</v>
      </c>
      <c r="E12" s="52"/>
      <c r="F12" s="52"/>
      <c r="G12" s="52" t="s">
        <v>421</v>
      </c>
      <c r="H12" s="52"/>
      <c r="I12" s="53"/>
      <c r="J12" s="13"/>
      <c r="K12" s="11">
        <v>7</v>
      </c>
      <c r="L12" s="54" t="s">
        <v>421</v>
      </c>
      <c r="M12" s="52"/>
      <c r="N12" s="52"/>
      <c r="O12" s="52" t="s">
        <v>421</v>
      </c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4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422</v>
      </c>
      <c r="E13" s="52"/>
      <c r="F13" s="52"/>
      <c r="G13" s="52" t="s">
        <v>422</v>
      </c>
      <c r="H13" s="52"/>
      <c r="I13" s="53"/>
      <c r="J13" s="13"/>
      <c r="K13" s="11">
        <v>8</v>
      </c>
      <c r="L13" s="54" t="s">
        <v>422</v>
      </c>
      <c r="M13" s="52"/>
      <c r="N13" s="52"/>
      <c r="O13" s="52" t="s">
        <v>422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 t="s">
        <v>244</v>
      </c>
      <c r="H14" s="52"/>
      <c r="I14" s="53"/>
      <c r="J14" s="13"/>
      <c r="K14" s="11">
        <v>9</v>
      </c>
      <c r="L14" s="54" t="s">
        <v>244</v>
      </c>
      <c r="M14" s="52"/>
      <c r="N14" s="52"/>
      <c r="O14" s="52" t="s">
        <v>244</v>
      </c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4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3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0.3</v>
      </c>
      <c r="E16" s="45"/>
      <c r="F16" s="45"/>
      <c r="G16" s="45">
        <v>0.2</v>
      </c>
      <c r="H16" s="45"/>
      <c r="I16" s="46"/>
      <c r="J16" s="15"/>
      <c r="K16" s="10">
        <v>11</v>
      </c>
      <c r="L16" s="47">
        <v>0.4</v>
      </c>
      <c r="M16" s="45"/>
      <c r="N16" s="45"/>
      <c r="O16" s="45">
        <v>0.3</v>
      </c>
      <c r="P16" s="45"/>
      <c r="Q16" s="48"/>
      <c r="R16" s="114">
        <f>MAX(D16:I16,L16:Q16)</f>
        <v>0.4</v>
      </c>
      <c r="S16" s="113">
        <f>MIN(D16:I16,L16:Q16)</f>
        <v>0.2</v>
      </c>
      <c r="T16" s="113">
        <f>AVERAGE(D16:I16,L16:Q16)</f>
        <v>0.3</v>
      </c>
      <c r="U16" s="46">
        <f t="shared" si="0"/>
        <v>4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423</v>
      </c>
      <c r="E17" s="52"/>
      <c r="F17" s="52"/>
      <c r="G17" s="52" t="s">
        <v>423</v>
      </c>
      <c r="H17" s="52"/>
      <c r="I17" s="53"/>
      <c r="J17" s="16"/>
      <c r="K17" s="11">
        <v>12</v>
      </c>
      <c r="L17" s="54" t="s">
        <v>423</v>
      </c>
      <c r="M17" s="52"/>
      <c r="N17" s="52"/>
      <c r="O17" s="52" t="s">
        <v>423</v>
      </c>
      <c r="P17" s="52"/>
      <c r="Q17" s="55"/>
      <c r="R17" s="47" t="s">
        <v>251</v>
      </c>
      <c r="S17" s="45" t="s">
        <v>251</v>
      </c>
      <c r="T17" s="45" t="s">
        <v>251</v>
      </c>
      <c r="U17" s="53">
        <f t="shared" si="0"/>
        <v>4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424</v>
      </c>
      <c r="E18" s="52"/>
      <c r="F18" s="52"/>
      <c r="G18" s="52" t="s">
        <v>424</v>
      </c>
      <c r="H18" s="52"/>
      <c r="I18" s="53"/>
      <c r="J18" s="15"/>
      <c r="K18" s="11">
        <v>13</v>
      </c>
      <c r="L18" s="54" t="s">
        <v>424</v>
      </c>
      <c r="M18" s="52"/>
      <c r="N18" s="52"/>
      <c r="O18" s="52" t="s">
        <v>424</v>
      </c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4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 t="s">
        <v>246</v>
      </c>
      <c r="H19" s="52"/>
      <c r="I19" s="53"/>
      <c r="J19" s="17"/>
      <c r="K19" s="11">
        <v>14</v>
      </c>
      <c r="L19" s="54" t="s">
        <v>246</v>
      </c>
      <c r="M19" s="52"/>
      <c r="N19" s="52"/>
      <c r="O19" s="52" t="s">
        <v>246</v>
      </c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4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425</v>
      </c>
      <c r="E20" s="58"/>
      <c r="F20" s="58"/>
      <c r="G20" s="58" t="s">
        <v>425</v>
      </c>
      <c r="H20" s="58"/>
      <c r="I20" s="36"/>
      <c r="J20" s="13"/>
      <c r="K20" s="8">
        <v>15</v>
      </c>
      <c r="L20" s="59" t="s">
        <v>425</v>
      </c>
      <c r="M20" s="58"/>
      <c r="N20" s="58"/>
      <c r="O20" s="58" t="s">
        <v>425</v>
      </c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4</v>
      </c>
      <c r="W20" s="27">
        <v>24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426</v>
      </c>
      <c r="E21" s="45"/>
      <c r="F21" s="45"/>
      <c r="G21" s="45" t="s">
        <v>426</v>
      </c>
      <c r="H21" s="45"/>
      <c r="I21" s="46"/>
      <c r="J21" s="13"/>
      <c r="K21" s="10">
        <v>16</v>
      </c>
      <c r="L21" s="47" t="s">
        <v>426</v>
      </c>
      <c r="M21" s="45"/>
      <c r="N21" s="45"/>
      <c r="O21" s="45" t="s">
        <v>426</v>
      </c>
      <c r="P21" s="45"/>
      <c r="Q21" s="48"/>
      <c r="R21" s="47" t="s">
        <v>244</v>
      </c>
      <c r="S21" s="45" t="s">
        <v>244</v>
      </c>
      <c r="T21" s="45" t="s">
        <v>244</v>
      </c>
      <c r="U21" s="46">
        <f t="shared" si="0"/>
        <v>4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422</v>
      </c>
      <c r="E22" s="52"/>
      <c r="F22" s="52"/>
      <c r="G22" s="52" t="s">
        <v>422</v>
      </c>
      <c r="H22" s="52"/>
      <c r="I22" s="53"/>
      <c r="J22" s="13"/>
      <c r="K22" s="11">
        <v>17</v>
      </c>
      <c r="L22" s="54" t="s">
        <v>422</v>
      </c>
      <c r="M22" s="52"/>
      <c r="N22" s="52"/>
      <c r="O22" s="52" t="s">
        <v>422</v>
      </c>
      <c r="P22" s="52"/>
      <c r="Q22" s="55"/>
      <c r="R22" s="54" t="s">
        <v>253</v>
      </c>
      <c r="S22" s="52" t="s">
        <v>253</v>
      </c>
      <c r="T22" s="52" t="s">
        <v>253</v>
      </c>
      <c r="U22" s="53">
        <f t="shared" si="0"/>
        <v>4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421</v>
      </c>
      <c r="E23" s="52"/>
      <c r="F23" s="52"/>
      <c r="G23" s="52" t="s">
        <v>421</v>
      </c>
      <c r="H23" s="52"/>
      <c r="I23" s="53"/>
      <c r="J23" s="13"/>
      <c r="K23" s="11">
        <v>18</v>
      </c>
      <c r="L23" s="54" t="s">
        <v>421</v>
      </c>
      <c r="M23" s="52"/>
      <c r="N23" s="52"/>
      <c r="O23" s="52" t="s">
        <v>421</v>
      </c>
      <c r="P23" s="52"/>
      <c r="Q23" s="55"/>
      <c r="R23" s="54" t="s">
        <v>245</v>
      </c>
      <c r="S23" s="52" t="s">
        <v>245</v>
      </c>
      <c r="T23" s="52" t="s">
        <v>245</v>
      </c>
      <c r="U23" s="53">
        <f t="shared" si="0"/>
        <v>4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421</v>
      </c>
      <c r="E24" s="52"/>
      <c r="F24" s="185"/>
      <c r="G24" s="185" t="s">
        <v>421</v>
      </c>
      <c r="H24" s="185"/>
      <c r="I24" s="206"/>
      <c r="J24" s="300"/>
      <c r="K24" s="243">
        <v>19</v>
      </c>
      <c r="L24" s="212" t="s">
        <v>421</v>
      </c>
      <c r="M24" s="185"/>
      <c r="N24" s="185"/>
      <c r="O24" s="185" t="s">
        <v>421</v>
      </c>
      <c r="P24" s="185"/>
      <c r="Q24" s="211"/>
      <c r="R24" s="212" t="s">
        <v>245</v>
      </c>
      <c r="S24" s="185" t="s">
        <v>245</v>
      </c>
      <c r="T24" s="185" t="s">
        <v>245</v>
      </c>
      <c r="U24" s="53">
        <f t="shared" si="0"/>
        <v>4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421</v>
      </c>
      <c r="E25" s="58"/>
      <c r="F25" s="199"/>
      <c r="G25" s="199" t="s">
        <v>421</v>
      </c>
      <c r="H25" s="199"/>
      <c r="I25" s="204"/>
      <c r="J25" s="300"/>
      <c r="K25" s="246">
        <v>20</v>
      </c>
      <c r="L25" s="214" t="s">
        <v>421</v>
      </c>
      <c r="M25" s="199"/>
      <c r="N25" s="199"/>
      <c r="O25" s="199" t="s">
        <v>421</v>
      </c>
      <c r="P25" s="199"/>
      <c r="Q25" s="213"/>
      <c r="R25" s="214" t="s">
        <v>245</v>
      </c>
      <c r="S25" s="199" t="s">
        <v>245</v>
      </c>
      <c r="T25" s="199" t="s">
        <v>245</v>
      </c>
      <c r="U25" s="36">
        <f t="shared" si="0"/>
        <v>4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196"/>
      <c r="G26" s="196">
        <v>7.0000000000000007E-2</v>
      </c>
      <c r="H26" s="196"/>
      <c r="I26" s="205"/>
      <c r="J26" s="255"/>
      <c r="K26" s="248">
        <v>21</v>
      </c>
      <c r="L26" s="210">
        <v>0.08</v>
      </c>
      <c r="M26" s="196"/>
      <c r="N26" s="196"/>
      <c r="O26" s="196" t="s">
        <v>258</v>
      </c>
      <c r="P26" s="196"/>
      <c r="Q26" s="209"/>
      <c r="R26" s="288">
        <v>0.08</v>
      </c>
      <c r="S26" s="196" t="s">
        <v>258</v>
      </c>
      <c r="T26" s="196" t="s">
        <v>258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185"/>
      <c r="G27" s="185" t="s">
        <v>253</v>
      </c>
      <c r="H27" s="185"/>
      <c r="I27" s="206"/>
      <c r="J27" s="300"/>
      <c r="K27" s="243">
        <v>22</v>
      </c>
      <c r="L27" s="212" t="s">
        <v>253</v>
      </c>
      <c r="M27" s="185"/>
      <c r="N27" s="185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2E-3</v>
      </c>
      <c r="E28" s="52"/>
      <c r="F28" s="185"/>
      <c r="G28" s="194">
        <v>8.0000000000000002E-3</v>
      </c>
      <c r="H28" s="185"/>
      <c r="I28" s="206"/>
      <c r="J28" s="300"/>
      <c r="K28" s="243">
        <v>23</v>
      </c>
      <c r="L28" s="212">
        <v>7.0000000000000001E-3</v>
      </c>
      <c r="M28" s="185"/>
      <c r="N28" s="185"/>
      <c r="O28" s="185">
        <v>2E-3</v>
      </c>
      <c r="P28" s="185"/>
      <c r="Q28" s="211"/>
      <c r="R28" s="273">
        <f>MAX(D28:I28,L28:Q28)</f>
        <v>8.0000000000000002E-3</v>
      </c>
      <c r="S28" s="193">
        <f>MIN(D28:I28,L28:Q28)</f>
        <v>2E-3</v>
      </c>
      <c r="T28" s="193">
        <f>AVERAGE(D28:I28,L28:Q28)</f>
        <v>4.7500000000000007E-3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>
        <v>3.0000000000000001E-3</v>
      </c>
      <c r="E29" s="52"/>
      <c r="F29" s="185"/>
      <c r="G29" s="194">
        <v>7.0000000000000001E-3</v>
      </c>
      <c r="H29" s="185"/>
      <c r="I29" s="206"/>
      <c r="J29" s="300"/>
      <c r="K29" s="243">
        <v>24</v>
      </c>
      <c r="L29" s="212">
        <v>5.0000000000000001E-3</v>
      </c>
      <c r="M29" s="185"/>
      <c r="N29" s="185"/>
      <c r="O29" s="185" t="s">
        <v>259</v>
      </c>
      <c r="P29" s="185"/>
      <c r="Q29" s="211"/>
      <c r="R29" s="273">
        <v>7.0000000000000001E-3</v>
      </c>
      <c r="S29" s="185" t="s">
        <v>259</v>
      </c>
      <c r="T29" s="193">
        <v>3.7000000000000002E-3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 t="s">
        <v>245</v>
      </c>
      <c r="E30" s="58"/>
      <c r="F30" s="199"/>
      <c r="G30" s="199" t="s">
        <v>245</v>
      </c>
      <c r="H30" s="199"/>
      <c r="I30" s="204"/>
      <c r="J30" s="300"/>
      <c r="K30" s="246">
        <v>25</v>
      </c>
      <c r="L30" s="214" t="s">
        <v>245</v>
      </c>
      <c r="M30" s="199"/>
      <c r="N30" s="199"/>
      <c r="O30" s="199" t="s">
        <v>245</v>
      </c>
      <c r="P30" s="199"/>
      <c r="Q30" s="213"/>
      <c r="R30" s="214" t="s">
        <v>245</v>
      </c>
      <c r="S30" s="199" t="s">
        <v>245</v>
      </c>
      <c r="T30" s="199" t="s">
        <v>245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196"/>
      <c r="G31" s="196" t="s">
        <v>245</v>
      </c>
      <c r="H31" s="196"/>
      <c r="I31" s="205"/>
      <c r="J31" s="300"/>
      <c r="K31" s="248">
        <v>26</v>
      </c>
      <c r="L31" s="210" t="s">
        <v>245</v>
      </c>
      <c r="M31" s="196"/>
      <c r="N31" s="196"/>
      <c r="O31" s="196" t="s">
        <v>245</v>
      </c>
      <c r="P31" s="196"/>
      <c r="Q31" s="209"/>
      <c r="R31" s="216" t="s">
        <v>245</v>
      </c>
      <c r="S31" s="279" t="s">
        <v>245</v>
      </c>
      <c r="T31" s="279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3.0000000000000001E-3</v>
      </c>
      <c r="E32" s="52"/>
      <c r="F32" s="185"/>
      <c r="G32" s="194">
        <v>0.01</v>
      </c>
      <c r="H32" s="185"/>
      <c r="I32" s="206"/>
      <c r="J32" s="300"/>
      <c r="K32" s="243">
        <v>27</v>
      </c>
      <c r="L32" s="217">
        <v>0.01</v>
      </c>
      <c r="M32" s="185"/>
      <c r="N32" s="185"/>
      <c r="O32" s="185">
        <v>4.0000000000000001E-3</v>
      </c>
      <c r="P32" s="185"/>
      <c r="Q32" s="211"/>
      <c r="R32" s="273">
        <f>MAX(D32:I32,L32:Q32)</f>
        <v>0.01</v>
      </c>
      <c r="S32" s="193">
        <f>MIN(D32:I32,L32:Q32)</f>
        <v>3.0000000000000001E-3</v>
      </c>
      <c r="T32" s="193">
        <f>AVERAGE(D32:I32,L32:Q32)</f>
        <v>6.7499999999999999E-3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185"/>
      <c r="G33" s="185">
        <v>7.0000000000000001E-3</v>
      </c>
      <c r="H33" s="185"/>
      <c r="I33" s="206"/>
      <c r="J33" s="255"/>
      <c r="K33" s="243">
        <v>28</v>
      </c>
      <c r="L33" s="212">
        <v>5.0000000000000001E-3</v>
      </c>
      <c r="M33" s="185"/>
      <c r="N33" s="185"/>
      <c r="O33" s="185" t="s">
        <v>259</v>
      </c>
      <c r="P33" s="185"/>
      <c r="Q33" s="211"/>
      <c r="R33" s="273">
        <v>7.0000000000000001E-3</v>
      </c>
      <c r="S33" s="185" t="s">
        <v>259</v>
      </c>
      <c r="T33" s="193">
        <v>3.0000000000000001E-3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1E-3</v>
      </c>
      <c r="E34" s="52"/>
      <c r="F34" s="185"/>
      <c r="G34" s="185">
        <v>2E-3</v>
      </c>
      <c r="H34" s="185"/>
      <c r="I34" s="206"/>
      <c r="J34" s="300"/>
      <c r="K34" s="243">
        <v>29</v>
      </c>
      <c r="L34" s="212">
        <v>3.0000000000000001E-3</v>
      </c>
      <c r="M34" s="185"/>
      <c r="N34" s="185"/>
      <c r="O34" s="185">
        <v>2E-3</v>
      </c>
      <c r="P34" s="185"/>
      <c r="Q34" s="211"/>
      <c r="R34" s="273">
        <f>MAX(D34:I34,L34:Q34)</f>
        <v>3.0000000000000001E-3</v>
      </c>
      <c r="S34" s="193">
        <f>MIN(D34:I34,L34:Q34)</f>
        <v>1E-3</v>
      </c>
      <c r="T34" s="193">
        <f>AVERAGE(D34:I34,L34:Q34)</f>
        <v>2E-3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199"/>
      <c r="G35" s="199" t="s">
        <v>245</v>
      </c>
      <c r="H35" s="199"/>
      <c r="I35" s="204"/>
      <c r="J35" s="300"/>
      <c r="K35" s="246">
        <v>30</v>
      </c>
      <c r="L35" s="214" t="s">
        <v>245</v>
      </c>
      <c r="M35" s="199"/>
      <c r="N35" s="199"/>
      <c r="O35" s="199" t="s">
        <v>245</v>
      </c>
      <c r="P35" s="199"/>
      <c r="Q35" s="213"/>
      <c r="R35" s="214" t="s">
        <v>245</v>
      </c>
      <c r="S35" s="199" t="s">
        <v>245</v>
      </c>
      <c r="T35" s="199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196"/>
      <c r="G36" s="196" t="s">
        <v>260</v>
      </c>
      <c r="H36" s="196"/>
      <c r="I36" s="205"/>
      <c r="J36" s="300"/>
      <c r="K36" s="248">
        <v>31</v>
      </c>
      <c r="L36" s="210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427</v>
      </c>
      <c r="E37" s="52"/>
      <c r="F37" s="185"/>
      <c r="G37" s="185" t="s">
        <v>427</v>
      </c>
      <c r="H37" s="185"/>
      <c r="I37" s="206"/>
      <c r="J37" s="255"/>
      <c r="K37" s="243">
        <v>32</v>
      </c>
      <c r="L37" s="212" t="s">
        <v>427</v>
      </c>
      <c r="M37" s="185"/>
      <c r="N37" s="185"/>
      <c r="O37" s="185" t="s">
        <v>427</v>
      </c>
      <c r="P37" s="185"/>
      <c r="Q37" s="211"/>
      <c r="R37" s="212" t="s">
        <v>254</v>
      </c>
      <c r="S37" s="185" t="s">
        <v>254</v>
      </c>
      <c r="T37" s="185" t="s">
        <v>254</v>
      </c>
      <c r="U37" s="53">
        <f t="shared" si="0"/>
        <v>4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428</v>
      </c>
      <c r="E38" s="52"/>
      <c r="F38" s="185"/>
      <c r="G38" s="185" t="s">
        <v>428</v>
      </c>
      <c r="H38" s="185"/>
      <c r="I38" s="206"/>
      <c r="J38" s="255"/>
      <c r="K38" s="243">
        <v>33</v>
      </c>
      <c r="L38" s="212" t="s">
        <v>428</v>
      </c>
      <c r="M38" s="185"/>
      <c r="N38" s="185"/>
      <c r="O38" s="185" t="s">
        <v>428</v>
      </c>
      <c r="P38" s="185"/>
      <c r="Q38" s="211"/>
      <c r="R38" s="212" t="s">
        <v>255</v>
      </c>
      <c r="S38" s="185" t="s">
        <v>255</v>
      </c>
      <c r="T38" s="290" t="s">
        <v>255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185"/>
      <c r="G39" s="185" t="s">
        <v>261</v>
      </c>
      <c r="H39" s="185"/>
      <c r="I39" s="206"/>
      <c r="J39" s="255"/>
      <c r="K39" s="243">
        <v>34</v>
      </c>
      <c r="L39" s="212" t="s">
        <v>261</v>
      </c>
      <c r="M39" s="185"/>
      <c r="N39" s="185"/>
      <c r="O39" s="185" t="s">
        <v>261</v>
      </c>
      <c r="P39" s="185"/>
      <c r="Q39" s="211"/>
      <c r="R39" s="212" t="s">
        <v>261</v>
      </c>
      <c r="S39" s="185" t="s">
        <v>261</v>
      </c>
      <c r="T39" s="185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427</v>
      </c>
      <c r="E40" s="58"/>
      <c r="F40" s="199"/>
      <c r="G40" s="199" t="s">
        <v>427</v>
      </c>
      <c r="H40" s="199"/>
      <c r="I40" s="204"/>
      <c r="J40" s="255"/>
      <c r="K40" s="246">
        <v>35</v>
      </c>
      <c r="L40" s="214" t="s">
        <v>427</v>
      </c>
      <c r="M40" s="199"/>
      <c r="N40" s="199"/>
      <c r="O40" s="199" t="s">
        <v>427</v>
      </c>
      <c r="P40" s="199"/>
      <c r="Q40" s="213"/>
      <c r="R40" s="214" t="s">
        <v>254</v>
      </c>
      <c r="S40" s="199" t="s">
        <v>254</v>
      </c>
      <c r="T40" s="199" t="s">
        <v>254</v>
      </c>
      <c r="U40" s="36">
        <f>COUNTA(D40:I40,L40:Q40)</f>
        <v>4</v>
      </c>
      <c r="W40" s="341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10</v>
      </c>
      <c r="E41" s="45"/>
      <c r="F41" s="196"/>
      <c r="G41" s="196">
        <v>11</v>
      </c>
      <c r="H41" s="196"/>
      <c r="I41" s="205"/>
      <c r="J41" s="307"/>
      <c r="K41" s="248">
        <v>36</v>
      </c>
      <c r="L41" s="210">
        <v>19</v>
      </c>
      <c r="M41" s="196"/>
      <c r="N41" s="196"/>
      <c r="O41" s="196">
        <v>15</v>
      </c>
      <c r="P41" s="196"/>
      <c r="Q41" s="209"/>
      <c r="R41" s="272">
        <f>MAX(D41:I41,L41:Q41)</f>
        <v>19</v>
      </c>
      <c r="S41" s="200">
        <f>MIN(D41:I41,L41:Q41)</f>
        <v>10</v>
      </c>
      <c r="T41" s="200">
        <f>AVERAGE(D41:I41,L41:Q41)</f>
        <v>13.75</v>
      </c>
      <c r="U41" s="46">
        <f t="shared" si="0"/>
        <v>4</v>
      </c>
      <c r="W41" s="342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425</v>
      </c>
      <c r="E42" s="52"/>
      <c r="F42" s="185"/>
      <c r="G42" s="185" t="s">
        <v>425</v>
      </c>
      <c r="H42" s="185"/>
      <c r="I42" s="206"/>
      <c r="J42" s="300"/>
      <c r="K42" s="243">
        <v>37</v>
      </c>
      <c r="L42" s="212" t="s">
        <v>425</v>
      </c>
      <c r="M42" s="185"/>
      <c r="N42" s="185"/>
      <c r="O42" s="185" t="s">
        <v>425</v>
      </c>
      <c r="P42" s="185"/>
      <c r="Q42" s="211"/>
      <c r="R42" s="212" t="s">
        <v>250</v>
      </c>
      <c r="S42" s="185" t="s">
        <v>250</v>
      </c>
      <c r="T42" s="185" t="s">
        <v>250</v>
      </c>
      <c r="U42" s="53">
        <f t="shared" si="0"/>
        <v>4</v>
      </c>
      <c r="W42" s="343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11</v>
      </c>
      <c r="E43" s="86"/>
      <c r="F43" s="225"/>
      <c r="G43" s="225">
        <v>12</v>
      </c>
      <c r="H43" s="185"/>
      <c r="I43" s="206"/>
      <c r="J43" s="307"/>
      <c r="K43" s="243">
        <v>38</v>
      </c>
      <c r="L43" s="227">
        <v>12</v>
      </c>
      <c r="M43" s="225"/>
      <c r="N43" s="225"/>
      <c r="O43" s="225">
        <v>12</v>
      </c>
      <c r="P43" s="185"/>
      <c r="Q43" s="211"/>
      <c r="R43" s="241">
        <f t="shared" ref="R43:R45" si="1">MAX(D43:I43,L43:Q43)</f>
        <v>12</v>
      </c>
      <c r="S43" s="201">
        <f t="shared" ref="S43:S45" si="2">MIN(D43:I43,L43:Q43)</f>
        <v>11</v>
      </c>
      <c r="T43" s="201">
        <f t="shared" ref="T43:T45" si="3">AVERAGE(D43:I43,L43:Q43)</f>
        <v>11.75</v>
      </c>
      <c r="U43" s="53">
        <f t="shared" si="0"/>
        <v>4</v>
      </c>
      <c r="W43" s="337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14</v>
      </c>
      <c r="E44" s="52"/>
      <c r="F44" s="185"/>
      <c r="G44" s="185">
        <v>29</v>
      </c>
      <c r="H44" s="185"/>
      <c r="I44" s="206"/>
      <c r="J44" s="307"/>
      <c r="K44" s="243">
        <v>39</v>
      </c>
      <c r="L44" s="212">
        <v>28</v>
      </c>
      <c r="M44" s="185"/>
      <c r="N44" s="185"/>
      <c r="O44" s="185">
        <v>28</v>
      </c>
      <c r="P44" s="185"/>
      <c r="Q44" s="211"/>
      <c r="R44" s="272">
        <f t="shared" si="1"/>
        <v>29</v>
      </c>
      <c r="S44" s="200">
        <f t="shared" si="2"/>
        <v>14</v>
      </c>
      <c r="T44" s="200">
        <f t="shared" si="3"/>
        <v>24.75</v>
      </c>
      <c r="U44" s="53">
        <f t="shared" si="0"/>
        <v>4</v>
      </c>
      <c r="W44" s="328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54</v>
      </c>
      <c r="E45" s="58"/>
      <c r="F45" s="199"/>
      <c r="G45" s="199">
        <v>100</v>
      </c>
      <c r="H45" s="199"/>
      <c r="I45" s="204"/>
      <c r="J45" s="308"/>
      <c r="K45" s="246">
        <v>40</v>
      </c>
      <c r="L45" s="214">
        <v>95</v>
      </c>
      <c r="M45" s="199"/>
      <c r="N45" s="199"/>
      <c r="O45" s="199">
        <v>75</v>
      </c>
      <c r="P45" s="199"/>
      <c r="Q45" s="213"/>
      <c r="R45" s="228">
        <f t="shared" si="1"/>
        <v>100</v>
      </c>
      <c r="S45" s="202">
        <f t="shared" si="2"/>
        <v>54</v>
      </c>
      <c r="T45" s="202">
        <f t="shared" si="3"/>
        <v>81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428</v>
      </c>
      <c r="E46" s="45"/>
      <c r="F46" s="196"/>
      <c r="G46" s="196" t="s">
        <v>428</v>
      </c>
      <c r="H46" s="196"/>
      <c r="I46" s="205"/>
      <c r="J46" s="255"/>
      <c r="K46" s="248">
        <v>41</v>
      </c>
      <c r="L46" s="210" t="s">
        <v>428</v>
      </c>
      <c r="M46" s="196"/>
      <c r="N46" s="196"/>
      <c r="O46" s="196" t="s">
        <v>428</v>
      </c>
      <c r="P46" s="196"/>
      <c r="Q46" s="209"/>
      <c r="R46" s="210" t="s">
        <v>255</v>
      </c>
      <c r="S46" s="196" t="s">
        <v>255</v>
      </c>
      <c r="T46" s="196" t="s">
        <v>255</v>
      </c>
      <c r="U46" s="46">
        <f t="shared" si="0"/>
        <v>4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432</v>
      </c>
      <c r="E47" s="52"/>
      <c r="F47" s="185"/>
      <c r="G47" s="185">
        <v>9.9999999999999995E-7</v>
      </c>
      <c r="H47" s="185"/>
      <c r="I47" s="206"/>
      <c r="J47" s="309"/>
      <c r="K47" s="243">
        <v>42</v>
      </c>
      <c r="L47" s="212" t="s">
        <v>247</v>
      </c>
      <c r="M47" s="185"/>
      <c r="N47" s="185"/>
      <c r="O47" s="185" t="s">
        <v>247</v>
      </c>
      <c r="P47" s="185"/>
      <c r="Q47" s="211"/>
      <c r="R47" s="310">
        <v>9.9999999999999995E-7</v>
      </c>
      <c r="S47" s="185" t="s">
        <v>247</v>
      </c>
      <c r="T47" s="185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185"/>
      <c r="G48" s="185" t="s">
        <v>247</v>
      </c>
      <c r="H48" s="185"/>
      <c r="I48" s="206"/>
      <c r="J48" s="309"/>
      <c r="K48" s="243">
        <v>43</v>
      </c>
      <c r="L48" s="212" t="s">
        <v>247</v>
      </c>
      <c r="M48" s="185"/>
      <c r="N48" s="185"/>
      <c r="O48" s="185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422</v>
      </c>
      <c r="E49" s="52"/>
      <c r="F49" s="185"/>
      <c r="G49" s="185" t="s">
        <v>422</v>
      </c>
      <c r="H49" s="185"/>
      <c r="I49" s="206"/>
      <c r="J49" s="300"/>
      <c r="K49" s="243">
        <v>44</v>
      </c>
      <c r="L49" s="212" t="s">
        <v>422</v>
      </c>
      <c r="M49" s="185"/>
      <c r="N49" s="185"/>
      <c r="O49" s="185" t="s">
        <v>422</v>
      </c>
      <c r="P49" s="185"/>
      <c r="Q49" s="211"/>
      <c r="R49" s="212" t="s">
        <v>253</v>
      </c>
      <c r="S49" s="185" t="s">
        <v>253</v>
      </c>
      <c r="T49" s="185" t="s">
        <v>253</v>
      </c>
      <c r="U49" s="53">
        <f t="shared" si="0"/>
        <v>4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429</v>
      </c>
      <c r="E50" s="58"/>
      <c r="F50" s="199"/>
      <c r="G50" s="199" t="s">
        <v>429</v>
      </c>
      <c r="H50" s="199"/>
      <c r="I50" s="204"/>
      <c r="J50" s="299"/>
      <c r="K50" s="246">
        <v>45</v>
      </c>
      <c r="L50" s="214" t="s">
        <v>429</v>
      </c>
      <c r="M50" s="199"/>
      <c r="N50" s="199"/>
      <c r="O50" s="199" t="s">
        <v>429</v>
      </c>
      <c r="P50" s="199"/>
      <c r="Q50" s="213"/>
      <c r="R50" s="214" t="s">
        <v>256</v>
      </c>
      <c r="S50" s="199" t="s">
        <v>256</v>
      </c>
      <c r="T50" s="199" t="s">
        <v>256</v>
      </c>
      <c r="U50" s="36">
        <f t="shared" si="0"/>
        <v>4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0.3</v>
      </c>
      <c r="E51" s="45"/>
      <c r="F51" s="196"/>
      <c r="G51" s="196">
        <v>0.8</v>
      </c>
      <c r="H51" s="196"/>
      <c r="I51" s="205"/>
      <c r="J51" s="307"/>
      <c r="K51" s="248">
        <v>46</v>
      </c>
      <c r="L51" s="210">
        <v>0.9</v>
      </c>
      <c r="M51" s="196"/>
      <c r="N51" s="196"/>
      <c r="O51" s="196">
        <v>0.5</v>
      </c>
      <c r="P51" s="196"/>
      <c r="Q51" s="209"/>
      <c r="R51" s="241">
        <f>MAX(D51:I51,L51:Q51)</f>
        <v>0.9</v>
      </c>
      <c r="S51" s="201">
        <f>MIN(D51:I51,L51:Q51)</f>
        <v>0.3</v>
      </c>
      <c r="T51" s="201">
        <f>AVERAGE(D51:I51,L51:Q51)</f>
        <v>0.625</v>
      </c>
      <c r="U51" s="46">
        <f t="shared" si="0"/>
        <v>4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143">
        <v>7</v>
      </c>
      <c r="E52" s="52"/>
      <c r="F52" s="52"/>
      <c r="G52" s="52">
        <v>7.1</v>
      </c>
      <c r="H52" s="52"/>
      <c r="I52" s="53"/>
      <c r="J52" s="15"/>
      <c r="K52" s="11">
        <v>47</v>
      </c>
      <c r="L52" s="54">
        <v>7.3</v>
      </c>
      <c r="M52" s="52"/>
      <c r="N52" s="52"/>
      <c r="O52" s="52">
        <v>7.3</v>
      </c>
      <c r="P52" s="52"/>
      <c r="Q52" s="55"/>
      <c r="R52" s="126">
        <f>MAX(D52:I52,L52:Q52)</f>
        <v>7.3</v>
      </c>
      <c r="S52" s="87">
        <f>MIN(D52:I52,L52:Q52)</f>
        <v>7</v>
      </c>
      <c r="T52" s="87">
        <f>AVERAGE(D52:I52,L52:Q52)</f>
        <v>7.1749999999999998</v>
      </c>
      <c r="U52" s="53">
        <f t="shared" si="0"/>
        <v>4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/>
      <c r="F53" s="52"/>
      <c r="G53" s="52" t="s">
        <v>576</v>
      </c>
      <c r="H53" s="52"/>
      <c r="I53" s="53"/>
      <c r="J53" s="12"/>
      <c r="K53" s="11">
        <v>48</v>
      </c>
      <c r="L53" s="54" t="s">
        <v>576</v>
      </c>
      <c r="M53" s="52"/>
      <c r="N53" s="52"/>
      <c r="O53" s="52" t="s">
        <v>576</v>
      </c>
      <c r="P53" s="52"/>
      <c r="Q53" s="55"/>
      <c r="R53" s="54" t="s">
        <v>576</v>
      </c>
      <c r="S53" s="52" t="s">
        <v>576</v>
      </c>
      <c r="T53" s="52" t="s">
        <v>576</v>
      </c>
      <c r="U53" s="53">
        <f t="shared" si="0"/>
        <v>4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576</v>
      </c>
      <c r="E54" s="52"/>
      <c r="F54" s="52"/>
      <c r="G54" s="52" t="s">
        <v>576</v>
      </c>
      <c r="H54" s="52"/>
      <c r="I54" s="53"/>
      <c r="J54" s="12"/>
      <c r="K54" s="11">
        <v>49</v>
      </c>
      <c r="L54" s="54" t="s">
        <v>576</v>
      </c>
      <c r="M54" s="52"/>
      <c r="N54" s="52"/>
      <c r="O54" s="52" t="s">
        <v>576</v>
      </c>
      <c r="P54" s="52"/>
      <c r="Q54" s="55"/>
      <c r="R54" s="54" t="s">
        <v>576</v>
      </c>
      <c r="S54" s="52" t="s">
        <v>576</v>
      </c>
      <c r="T54" s="52" t="s">
        <v>576</v>
      </c>
      <c r="U54" s="53">
        <f t="shared" si="0"/>
        <v>4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/>
      <c r="F55" s="58"/>
      <c r="G55" s="58" t="s">
        <v>262</v>
      </c>
      <c r="H55" s="58"/>
      <c r="I55" s="36"/>
      <c r="J55" s="9"/>
      <c r="K55" s="8">
        <v>50</v>
      </c>
      <c r="L55" s="59" t="s">
        <v>262</v>
      </c>
      <c r="M55" s="58"/>
      <c r="N55" s="58"/>
      <c r="O55" s="58" t="s">
        <v>262</v>
      </c>
      <c r="P55" s="58"/>
      <c r="Q55" s="60"/>
      <c r="R55" s="59" t="s">
        <v>262</v>
      </c>
      <c r="S55" s="58" t="s">
        <v>262</v>
      </c>
      <c r="T55" s="58" t="s">
        <v>262</v>
      </c>
      <c r="U55" s="36">
        <f t="shared" si="0"/>
        <v>4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/>
      <c r="F56" s="69"/>
      <c r="G56" s="69" t="s">
        <v>252</v>
      </c>
      <c r="H56" s="69"/>
      <c r="I56" s="70"/>
      <c r="J56" s="15"/>
      <c r="K56" s="8">
        <v>51</v>
      </c>
      <c r="L56" s="59" t="s">
        <v>252</v>
      </c>
      <c r="M56" s="58"/>
      <c r="N56" s="58"/>
      <c r="O56" s="58" t="s">
        <v>252</v>
      </c>
      <c r="P56" s="58"/>
      <c r="Q56" s="60"/>
      <c r="R56" s="59" t="s">
        <v>252</v>
      </c>
      <c r="S56" s="58" t="s">
        <v>252</v>
      </c>
      <c r="T56" s="58" t="s">
        <v>252</v>
      </c>
      <c r="U56" s="36">
        <f t="shared" si="0"/>
        <v>4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48"/>
      <c r="B60" s="348"/>
      <c r="C60" s="348"/>
      <c r="D60" s="348"/>
      <c r="E60" s="348"/>
      <c r="F60" s="348"/>
      <c r="G60" s="348"/>
      <c r="H60" s="348"/>
      <c r="I60" s="348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43:W44"/>
    <mergeCell ref="W45:W46"/>
    <mergeCell ref="W47:W48"/>
    <mergeCell ref="A60:I60"/>
    <mergeCell ref="K60:U60"/>
    <mergeCell ref="W40:W42"/>
    <mergeCell ref="W38:W39"/>
    <mergeCell ref="W1:W3"/>
    <mergeCell ref="A2:I2"/>
    <mergeCell ref="K2:U2"/>
    <mergeCell ref="W4:W10"/>
    <mergeCell ref="W11:W13"/>
    <mergeCell ref="W30:W31"/>
    <mergeCell ref="W32:W33"/>
    <mergeCell ref="W34:W35"/>
    <mergeCell ref="W36:W37"/>
    <mergeCell ref="W14:W16"/>
    <mergeCell ref="W17:W19"/>
    <mergeCell ref="W21:W23"/>
    <mergeCell ref="W24:W27"/>
    <mergeCell ref="W28:W29"/>
  </mergeCells>
  <phoneticPr fontId="22"/>
  <conditionalFormatting sqref="W11">
    <cfRule type="expression" dxfId="136" priority="23" stopIfTrue="1">
      <formula>J9=1</formula>
    </cfRule>
  </conditionalFormatting>
  <conditionalFormatting sqref="W28:W39 W51:W52">
    <cfRule type="expression" dxfId="135" priority="26" stopIfTrue="1">
      <formula>$W$20=25</formula>
    </cfRule>
  </conditionalFormatting>
  <conditionalFormatting sqref="W40:W42">
    <cfRule type="expression" dxfId="134" priority="3" stopIfTrue="1">
      <formula>$W$20=23</formula>
    </cfRule>
  </conditionalFormatting>
  <conditionalFormatting sqref="W43:W44">
    <cfRule type="expression" dxfId="133" priority="9" stopIfTrue="1">
      <formula>$W$20=24</formula>
    </cfRule>
  </conditionalFormatting>
  <conditionalFormatting sqref="W45:W46">
    <cfRule type="expression" dxfId="132" priority="8" stopIfTrue="1">
      <formula>$W$20=25</formula>
    </cfRule>
  </conditionalFormatting>
  <conditionalFormatting sqref="W47">
    <cfRule type="expression" dxfId="131" priority="7" stopIfTrue="1">
      <formula>$W$20=27</formula>
    </cfRule>
  </conditionalFormatting>
  <conditionalFormatting sqref="W53:W54">
    <cfRule type="expression" dxfId="130" priority="27" stopIfTrue="1">
      <formula>$W$20=26</formula>
    </cfRule>
  </conditionalFormatting>
  <conditionalFormatting sqref="W55">
    <cfRule type="expression" dxfId="129" priority="28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2">
    <tabColor rgb="FFFFFF99"/>
  </sheetPr>
  <dimension ref="A1:Z60"/>
  <sheetViews>
    <sheetView view="pageBreakPreview" zoomScaleNormal="100" zoomScaleSheetLayoutView="100" workbookViewId="0">
      <selection activeCell="G17" sqref="G17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217</v>
      </c>
      <c r="B1" s="24"/>
      <c r="C1" s="24"/>
      <c r="F1" s="26"/>
      <c r="G1" s="26"/>
      <c r="H1" s="27">
        <v>11</v>
      </c>
      <c r="J1" s="23" t="str">
        <f>A1</f>
        <v>第１章基準項目／合併前の上越市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34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城山浄水場原水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>
        <v>18.100000000000001</v>
      </c>
      <c r="F5" s="38">
        <v>18.399999999999999</v>
      </c>
      <c r="G5" s="38">
        <v>22.4</v>
      </c>
      <c r="H5" s="39">
        <v>23</v>
      </c>
      <c r="I5" s="174"/>
      <c r="J5" s="8" t="s">
        <v>6</v>
      </c>
      <c r="K5" s="40"/>
      <c r="L5" s="38"/>
      <c r="M5" s="38"/>
      <c r="N5" s="38"/>
      <c r="O5" s="38"/>
      <c r="P5" s="41"/>
      <c r="Q5" s="40">
        <f>MAX(C5:H5,K5:P5)</f>
        <v>23</v>
      </c>
      <c r="R5" s="38">
        <f>MIN(C5:H5,K5:P5)</f>
        <v>18.100000000000001</v>
      </c>
      <c r="S5" s="38">
        <f>AVERAGE(C5:H5,K5:P5)</f>
        <v>20.475000000000001</v>
      </c>
      <c r="T5" s="36">
        <f>COUNTA(C5:H5,K5:P5)</f>
        <v>4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140</v>
      </c>
      <c r="G6" s="45"/>
      <c r="H6" s="46"/>
      <c r="I6" s="174"/>
      <c r="J6" s="10">
        <v>1</v>
      </c>
      <c r="K6" s="47"/>
      <c r="L6" s="45"/>
      <c r="M6" s="45"/>
      <c r="N6" s="45"/>
      <c r="O6" s="45"/>
      <c r="P6" s="48"/>
      <c r="Q6" s="47">
        <f>MAX(C6:H6,K6:P6)</f>
        <v>140</v>
      </c>
      <c r="R6" s="45">
        <f>MIN(C6:H6,K6:P6)</f>
        <v>140</v>
      </c>
      <c r="S6" s="45">
        <f>AVERAGE(C6:H6,K6:P6)</f>
        <v>140</v>
      </c>
      <c r="T6" s="46">
        <f t="shared" ref="T6:T57" si="0"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75"/>
      <c r="J7" s="11">
        <v>2</v>
      </c>
      <c r="K7" s="54"/>
      <c r="L7" s="52"/>
      <c r="M7" s="52"/>
      <c r="N7" s="52"/>
      <c r="O7" s="52"/>
      <c r="P7" s="211"/>
      <c r="Q7" s="212" t="s">
        <v>309</v>
      </c>
      <c r="R7" s="185" t="s">
        <v>309</v>
      </c>
      <c r="S7" s="185" t="s">
        <v>309</v>
      </c>
      <c r="T7" s="53">
        <f t="shared" si="0"/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349</v>
      </c>
      <c r="G8" s="52"/>
      <c r="H8" s="53"/>
      <c r="I8" s="176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342</v>
      </c>
      <c r="G9" s="52"/>
      <c r="H9" s="53"/>
      <c r="I9" s="177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341</v>
      </c>
      <c r="G10" s="58"/>
      <c r="H10" s="36"/>
      <c r="I10" s="176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341</v>
      </c>
      <c r="G11" s="45"/>
      <c r="H11" s="46"/>
      <c r="I11" s="176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341</v>
      </c>
      <c r="G12" s="52"/>
      <c r="H12" s="53"/>
      <c r="I12" s="176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340</v>
      </c>
      <c r="G13" s="52"/>
      <c r="H13" s="53"/>
      <c r="I13" s="176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76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76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0.2</v>
      </c>
      <c r="G16" s="45"/>
      <c r="H16" s="46"/>
      <c r="I16" s="178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0.2</v>
      </c>
      <c r="R16" s="45">
        <f>MIN(C16:H16,K16:P16)</f>
        <v>0.2</v>
      </c>
      <c r="S16" s="45">
        <f>AVERAGE(C16:H16,K16:P16)</f>
        <v>0.2</v>
      </c>
      <c r="T16" s="46">
        <f>COUNTA(C16:H16,K16:P16)</f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343</v>
      </c>
      <c r="G17" s="52"/>
      <c r="H17" s="53"/>
      <c r="I17" s="179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347</v>
      </c>
      <c r="G18" s="52"/>
      <c r="H18" s="53"/>
      <c r="I18" s="178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80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344</v>
      </c>
      <c r="G20" s="58"/>
      <c r="H20" s="36"/>
      <c r="I20" s="176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11</v>
      </c>
    </row>
    <row r="21" spans="1:22" ht="26.85" customHeight="1">
      <c r="A21" s="10">
        <v>16</v>
      </c>
      <c r="B21" s="159" t="s">
        <v>266</v>
      </c>
      <c r="C21" s="47"/>
      <c r="D21" s="45"/>
      <c r="E21" s="45"/>
      <c r="F21" s="45" t="s">
        <v>339</v>
      </c>
      <c r="G21" s="45"/>
      <c r="H21" s="46"/>
      <c r="I21" s="176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19" t="s">
        <v>167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340</v>
      </c>
      <c r="G22" s="52"/>
      <c r="H22" s="53"/>
      <c r="I22" s="176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19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334</v>
      </c>
      <c r="G23" s="52"/>
      <c r="H23" s="53"/>
      <c r="I23" s="176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20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334</v>
      </c>
      <c r="G24" s="52"/>
      <c r="H24" s="53"/>
      <c r="I24" s="176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18" t="s">
        <v>286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341</v>
      </c>
      <c r="G25" s="58"/>
      <c r="H25" s="36"/>
      <c r="I25" s="176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19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79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19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76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20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76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267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76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76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76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76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268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79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76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76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76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345</v>
      </c>
      <c r="G37" s="52"/>
      <c r="H37" s="53"/>
      <c r="I37" s="179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110" t="s">
        <v>351</v>
      </c>
      <c r="G38" s="52"/>
      <c r="H38" s="53"/>
      <c r="I38" s="179"/>
      <c r="J38" s="11">
        <v>33</v>
      </c>
      <c r="K38" s="54"/>
      <c r="L38" s="52"/>
      <c r="M38" s="52"/>
      <c r="N38" s="52"/>
      <c r="O38" s="52"/>
      <c r="P38" s="55"/>
      <c r="Q38" s="131" t="s">
        <v>255</v>
      </c>
      <c r="R38" s="110" t="s">
        <v>255</v>
      </c>
      <c r="S38" s="110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>
        <v>0.05</v>
      </c>
      <c r="G39" s="52"/>
      <c r="H39" s="53"/>
      <c r="I39" s="179"/>
      <c r="J39" s="11">
        <v>34</v>
      </c>
      <c r="K39" s="54"/>
      <c r="L39" s="52"/>
      <c r="M39" s="52"/>
      <c r="N39" s="52"/>
      <c r="O39" s="52"/>
      <c r="P39" s="55"/>
      <c r="Q39" s="54">
        <f t="shared" ref="Q39" si="1">MAX(C39:H39,K39:P39)</f>
        <v>0.05</v>
      </c>
      <c r="R39" s="52">
        <f t="shared" ref="R39" si="2">MIN(C39:H39,K39:P39)</f>
        <v>0.05</v>
      </c>
      <c r="S39" s="52">
        <f t="shared" ref="S39" si="3">AVERAGE(C39:H39,K39:P39)</f>
        <v>0.05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345</v>
      </c>
      <c r="G40" s="58"/>
      <c r="H40" s="36"/>
      <c r="I40" s="179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 t="shared" si="0"/>
        <v>1</v>
      </c>
      <c r="V40" s="318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6</v>
      </c>
      <c r="G41" s="45"/>
      <c r="H41" s="46"/>
      <c r="I41" s="178"/>
      <c r="J41" s="10">
        <v>36</v>
      </c>
      <c r="K41" s="47"/>
      <c r="L41" s="45"/>
      <c r="M41" s="45"/>
      <c r="N41" s="45"/>
      <c r="O41" s="45"/>
      <c r="P41" s="48"/>
      <c r="Q41" s="47">
        <f t="shared" ref="Q41:Q45" si="4">MAX(C41:H41,K41:P41)</f>
        <v>6</v>
      </c>
      <c r="R41" s="45">
        <f t="shared" ref="R41:R45" si="5">MIN(C41:H41,K41:P41)</f>
        <v>6</v>
      </c>
      <c r="S41" s="45">
        <f t="shared" ref="S41:S45" si="6">AVERAGE(C41:H41,K41:P41)</f>
        <v>6</v>
      </c>
      <c r="T41" s="46">
        <f t="shared" si="0"/>
        <v>1</v>
      </c>
      <c r="V41" s="319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>
        <v>6.0000000000000001E-3</v>
      </c>
      <c r="G42" s="52"/>
      <c r="H42" s="53"/>
      <c r="I42" s="176"/>
      <c r="J42" s="11">
        <v>37</v>
      </c>
      <c r="K42" s="54"/>
      <c r="L42" s="52"/>
      <c r="M42" s="52"/>
      <c r="N42" s="52"/>
      <c r="O42" s="52"/>
      <c r="P42" s="55"/>
      <c r="Q42" s="54">
        <f t="shared" si="4"/>
        <v>6.0000000000000001E-3</v>
      </c>
      <c r="R42" s="52">
        <f t="shared" si="5"/>
        <v>6.0000000000000001E-3</v>
      </c>
      <c r="S42" s="52">
        <f t="shared" si="6"/>
        <v>6.0000000000000001E-3</v>
      </c>
      <c r="T42" s="53">
        <f t="shared" si="0"/>
        <v>1</v>
      </c>
      <c r="V42" s="320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4.0999999999999996</v>
      </c>
      <c r="G43" s="52"/>
      <c r="H43" s="53"/>
      <c r="I43" s="178"/>
      <c r="J43" s="11">
        <v>38</v>
      </c>
      <c r="K43" s="54"/>
      <c r="L43" s="52"/>
      <c r="M43" s="52"/>
      <c r="N43" s="52"/>
      <c r="O43" s="52"/>
      <c r="P43" s="55"/>
      <c r="Q43" s="54">
        <f t="shared" si="4"/>
        <v>4.0999999999999996</v>
      </c>
      <c r="R43" s="52">
        <f t="shared" si="5"/>
        <v>4.0999999999999996</v>
      </c>
      <c r="S43" s="52">
        <f t="shared" si="6"/>
        <v>4.0999999999999996</v>
      </c>
      <c r="T43" s="53">
        <f t="shared" si="0"/>
        <v>1</v>
      </c>
      <c r="V43" s="318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25</v>
      </c>
      <c r="G44" s="52"/>
      <c r="H44" s="53"/>
      <c r="I44" s="178"/>
      <c r="J44" s="11">
        <v>39</v>
      </c>
      <c r="K44" s="54"/>
      <c r="L44" s="52"/>
      <c r="M44" s="52"/>
      <c r="N44" s="52"/>
      <c r="O44" s="52"/>
      <c r="P44" s="55"/>
      <c r="Q44" s="54">
        <f t="shared" si="4"/>
        <v>25</v>
      </c>
      <c r="R44" s="52">
        <f t="shared" si="5"/>
        <v>25</v>
      </c>
      <c r="S44" s="52">
        <f t="shared" si="6"/>
        <v>25</v>
      </c>
      <c r="T44" s="53">
        <f t="shared" si="0"/>
        <v>1</v>
      </c>
      <c r="V44" s="320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68</v>
      </c>
      <c r="G45" s="58"/>
      <c r="H45" s="36"/>
      <c r="I45" s="174"/>
      <c r="J45" s="8">
        <v>40</v>
      </c>
      <c r="K45" s="59"/>
      <c r="L45" s="58"/>
      <c r="M45" s="58"/>
      <c r="N45" s="58"/>
      <c r="O45" s="58"/>
      <c r="P45" s="60"/>
      <c r="Q45" s="59">
        <f t="shared" si="4"/>
        <v>68</v>
      </c>
      <c r="R45" s="58">
        <f t="shared" si="5"/>
        <v>68</v>
      </c>
      <c r="S45" s="58">
        <f t="shared" si="6"/>
        <v>68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351</v>
      </c>
      <c r="G46" s="45"/>
      <c r="H46" s="46"/>
      <c r="I46" s="179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>
        <v>1.2999999999999999E-5</v>
      </c>
      <c r="F47" s="52" t="s">
        <v>558</v>
      </c>
      <c r="G47" s="52" t="s">
        <v>247</v>
      </c>
      <c r="H47" s="53">
        <v>9.9999999999999995E-7</v>
      </c>
      <c r="I47" s="181"/>
      <c r="J47" s="11">
        <v>42</v>
      </c>
      <c r="K47" s="54"/>
      <c r="L47" s="52"/>
      <c r="M47" s="52"/>
      <c r="N47" s="52"/>
      <c r="O47" s="52"/>
      <c r="P47" s="55"/>
      <c r="Q47" s="54">
        <f>MAX(C47:H47,K47:P47)</f>
        <v>1.2999999999999999E-5</v>
      </c>
      <c r="R47" s="185" t="s">
        <v>558</v>
      </c>
      <c r="S47" s="239">
        <v>3.4999999999999999E-6</v>
      </c>
      <c r="T47" s="53">
        <f t="shared" si="0"/>
        <v>4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 t="s">
        <v>247</v>
      </c>
      <c r="F48" s="52" t="s">
        <v>247</v>
      </c>
      <c r="G48" s="52" t="s">
        <v>247</v>
      </c>
      <c r="H48" s="53" t="s">
        <v>247</v>
      </c>
      <c r="I48" s="181"/>
      <c r="J48" s="11">
        <v>43</v>
      </c>
      <c r="K48" s="54"/>
      <c r="L48" s="52"/>
      <c r="M48" s="52"/>
      <c r="N48" s="52"/>
      <c r="O48" s="52"/>
      <c r="P48" s="55"/>
      <c r="Q48" s="54" t="s">
        <v>531</v>
      </c>
      <c r="R48" s="52" t="s">
        <v>531</v>
      </c>
      <c r="S48" s="52" t="s">
        <v>247</v>
      </c>
      <c r="T48" s="53">
        <f t="shared" si="0"/>
        <v>4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340</v>
      </c>
      <c r="G49" s="52"/>
      <c r="H49" s="53"/>
      <c r="I49" s="176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>
      <c r="A50" s="8">
        <v>45</v>
      </c>
      <c r="B50" s="156" t="s">
        <v>111</v>
      </c>
      <c r="C50" s="59"/>
      <c r="D50" s="58"/>
      <c r="E50" s="58"/>
      <c r="F50" s="58" t="s">
        <v>355</v>
      </c>
      <c r="G50" s="58"/>
      <c r="H50" s="36"/>
      <c r="I50" s="180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4"/>
    </row>
    <row r="51" spans="1:22" ht="14.25" customHeight="1" thickBot="1">
      <c r="A51" s="10">
        <v>46</v>
      </c>
      <c r="B51" s="157" t="s">
        <v>112</v>
      </c>
      <c r="C51" s="47"/>
      <c r="D51" s="45"/>
      <c r="E51" s="45"/>
      <c r="F51" s="45">
        <v>0.9</v>
      </c>
      <c r="G51" s="45"/>
      <c r="H51" s="46"/>
      <c r="I51" s="178"/>
      <c r="J51" s="10">
        <v>46</v>
      </c>
      <c r="K51" s="47"/>
      <c r="L51" s="45"/>
      <c r="M51" s="45"/>
      <c r="N51" s="45"/>
      <c r="O51" s="45"/>
      <c r="P51" s="48"/>
      <c r="Q51" s="47">
        <f t="shared" ref="Q51:Q52" si="7">MAX(C51:H51,K51:P51)</f>
        <v>0.9</v>
      </c>
      <c r="R51" s="45">
        <f t="shared" ref="R51:R52" si="8">MIN(C51:H51,K51:P51)</f>
        <v>0.9</v>
      </c>
      <c r="S51" s="45">
        <f t="shared" ref="S51:S52" si="9">AVERAGE(C51:H51,K51:P51)</f>
        <v>0.9</v>
      </c>
      <c r="T51" s="46">
        <f t="shared" si="0"/>
        <v>1</v>
      </c>
      <c r="V51" s="65"/>
    </row>
    <row r="52" spans="1:22" ht="14.25" customHeight="1">
      <c r="A52" s="11">
        <v>47</v>
      </c>
      <c r="B52" s="158" t="s">
        <v>113</v>
      </c>
      <c r="C52" s="54"/>
      <c r="D52" s="52"/>
      <c r="E52" s="52"/>
      <c r="F52" s="52">
        <v>7.5</v>
      </c>
      <c r="G52" s="52"/>
      <c r="H52" s="53"/>
      <c r="I52" s="178"/>
      <c r="J52" s="11">
        <v>47</v>
      </c>
      <c r="K52" s="54"/>
      <c r="L52" s="52"/>
      <c r="M52" s="52"/>
      <c r="N52" s="52"/>
      <c r="O52" s="52"/>
      <c r="P52" s="55"/>
      <c r="Q52" s="47">
        <f t="shared" si="7"/>
        <v>7.5</v>
      </c>
      <c r="R52" s="45">
        <f t="shared" si="8"/>
        <v>7.5</v>
      </c>
      <c r="S52" s="45">
        <f t="shared" si="9"/>
        <v>7.5</v>
      </c>
      <c r="T52" s="53">
        <f t="shared" si="0"/>
        <v>1</v>
      </c>
      <c r="V52" s="62"/>
    </row>
    <row r="53" spans="1:22" ht="14.25" customHeight="1" thickBo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75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5"/>
    </row>
    <row r="54" spans="1:22" ht="14.25" customHeight="1">
      <c r="A54" s="11">
        <v>49</v>
      </c>
      <c r="B54" s="158" t="s">
        <v>173</v>
      </c>
      <c r="C54" s="54"/>
      <c r="D54" s="52"/>
      <c r="E54" s="52"/>
      <c r="F54" s="52" t="s">
        <v>358</v>
      </c>
      <c r="G54" s="52"/>
      <c r="H54" s="53"/>
      <c r="I54" s="175"/>
      <c r="J54" s="11">
        <v>49</v>
      </c>
      <c r="K54" s="54"/>
      <c r="L54" s="52"/>
      <c r="M54" s="52"/>
      <c r="N54" s="52"/>
      <c r="O54" s="52"/>
      <c r="P54" s="55"/>
      <c r="Q54" s="54" t="s">
        <v>359</v>
      </c>
      <c r="R54" s="52" t="s">
        <v>491</v>
      </c>
      <c r="S54" s="52" t="s">
        <v>359</v>
      </c>
      <c r="T54" s="53">
        <f t="shared" si="0"/>
        <v>1</v>
      </c>
      <c r="V54" s="62"/>
    </row>
    <row r="55" spans="1:22" ht="14.25" customHeight="1" thickBot="1">
      <c r="A55" s="8">
        <v>50</v>
      </c>
      <c r="B55" s="156" t="s">
        <v>174</v>
      </c>
      <c r="C55" s="59"/>
      <c r="D55" s="58"/>
      <c r="E55" s="58"/>
      <c r="F55" s="58">
        <v>6</v>
      </c>
      <c r="G55" s="58"/>
      <c r="H55" s="36"/>
      <c r="I55" s="174"/>
      <c r="J55" s="8">
        <v>50</v>
      </c>
      <c r="K55" s="59"/>
      <c r="L55" s="58"/>
      <c r="M55" s="58"/>
      <c r="N55" s="58"/>
      <c r="O55" s="58"/>
      <c r="P55" s="60"/>
      <c r="Q55" s="59">
        <f t="shared" ref="Q55:Q56" si="10">MAX(C55:H55,K55:P55)</f>
        <v>6</v>
      </c>
      <c r="R55" s="58">
        <f t="shared" ref="R55:R56" si="11">MIN(C55:H55,K55:P55)</f>
        <v>6</v>
      </c>
      <c r="S55" s="58">
        <f t="shared" ref="S55:S56" si="12">AVERAGE(C55:H55,K55:P55)</f>
        <v>6</v>
      </c>
      <c r="T55" s="36">
        <f t="shared" si="0"/>
        <v>1</v>
      </c>
      <c r="V55" s="65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>
        <v>2.1</v>
      </c>
      <c r="G56" s="69"/>
      <c r="H56" s="70"/>
      <c r="I56" s="178"/>
      <c r="J56" s="22">
        <v>51</v>
      </c>
      <c r="K56" s="59"/>
      <c r="L56" s="58"/>
      <c r="M56" s="58"/>
      <c r="N56" s="58"/>
      <c r="O56" s="58"/>
      <c r="P56" s="60"/>
      <c r="Q56" s="59">
        <f t="shared" si="10"/>
        <v>2.1</v>
      </c>
      <c r="R56" s="58">
        <f t="shared" si="11"/>
        <v>2.1</v>
      </c>
      <c r="S56" s="58">
        <f t="shared" si="12"/>
        <v>2.1</v>
      </c>
      <c r="T56" s="36">
        <f t="shared" si="0"/>
        <v>1</v>
      </c>
      <c r="V56" s="62"/>
    </row>
    <row r="57" spans="1:22" ht="14.25" customHeight="1" thickBot="1">
      <c r="A57" s="19" t="s">
        <v>115</v>
      </c>
      <c r="B57" s="161" t="s">
        <v>114</v>
      </c>
      <c r="C57" s="75"/>
      <c r="D57" s="74"/>
      <c r="E57" s="74"/>
      <c r="F57" s="74" t="s">
        <v>347</v>
      </c>
      <c r="G57" s="74"/>
      <c r="H57" s="72"/>
      <c r="I57" s="178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  <c r="V57" s="65"/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  <c r="V58" s="62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V59" s="64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43:V44"/>
    <mergeCell ref="V45:V46"/>
    <mergeCell ref="A60:H60"/>
    <mergeCell ref="J60:T60"/>
    <mergeCell ref="V47:V48"/>
    <mergeCell ref="V32:V33"/>
    <mergeCell ref="V34:V35"/>
    <mergeCell ref="V36:V37"/>
    <mergeCell ref="V40:V42"/>
    <mergeCell ref="V38:V39"/>
    <mergeCell ref="V17:V19"/>
    <mergeCell ref="V28:V29"/>
    <mergeCell ref="V30:V31"/>
    <mergeCell ref="V24:V27"/>
    <mergeCell ref="V21:V23"/>
    <mergeCell ref="V14:V16"/>
    <mergeCell ref="V1:V3"/>
    <mergeCell ref="A2:H2"/>
    <mergeCell ref="J2:T2"/>
    <mergeCell ref="V4:V10"/>
    <mergeCell ref="V11:V13"/>
  </mergeCells>
  <phoneticPr fontId="22"/>
  <conditionalFormatting sqref="V11">
    <cfRule type="expression" dxfId="1160" priority="15" stopIfTrue="1">
      <formula>I9=1</formula>
    </cfRule>
  </conditionalFormatting>
  <conditionalFormatting sqref="V21">
    <cfRule type="expression" dxfId="1159" priority="16" stopIfTrue="1">
      <formula>$V$20=11</formula>
    </cfRule>
  </conditionalFormatting>
  <conditionalFormatting sqref="V24">
    <cfRule type="expression" dxfId="1158" priority="14" stopIfTrue="1">
      <formula>$V$20=14</formula>
    </cfRule>
  </conditionalFormatting>
  <conditionalFormatting sqref="V28:V29">
    <cfRule type="expression" dxfId="1157" priority="13" stopIfTrue="1">
      <formula>$V$20=15</formula>
    </cfRule>
  </conditionalFormatting>
  <conditionalFormatting sqref="V30:V31">
    <cfRule type="expression" dxfId="1156" priority="12" stopIfTrue="1">
      <formula>$V$20=16</formula>
    </cfRule>
  </conditionalFormatting>
  <conditionalFormatting sqref="V32:V33">
    <cfRule type="expression" dxfId="1155" priority="11" stopIfTrue="1">
      <formula>$V$20=17</formula>
    </cfRule>
  </conditionalFormatting>
  <conditionalFormatting sqref="V34:V35">
    <cfRule type="expression" dxfId="1154" priority="10" stopIfTrue="1">
      <formula>$V$20=18</formula>
    </cfRule>
  </conditionalFormatting>
  <conditionalFormatting sqref="V36:V37">
    <cfRule type="expression" dxfId="1153" priority="9" stopIfTrue="1">
      <formula>$V$20=19</formula>
    </cfRule>
  </conditionalFormatting>
  <conditionalFormatting sqref="V38:V39">
    <cfRule type="expression" dxfId="1152" priority="2" stopIfTrue="1">
      <formula>$V$20=24</formula>
    </cfRule>
  </conditionalFormatting>
  <conditionalFormatting sqref="V40:V42">
    <cfRule type="expression" dxfId="1151" priority="7" stopIfTrue="1">
      <formula>$V$20=23</formula>
    </cfRule>
  </conditionalFormatting>
  <conditionalFormatting sqref="V43:V44">
    <cfRule type="expression" dxfId="1150" priority="6" stopIfTrue="1">
      <formula>$V$20=24</formula>
    </cfRule>
  </conditionalFormatting>
  <conditionalFormatting sqref="V45:V46">
    <cfRule type="expression" dxfId="1149" priority="5" stopIfTrue="1">
      <formula>$V$20=25</formula>
    </cfRule>
  </conditionalFormatting>
  <conditionalFormatting sqref="V47">
    <cfRule type="expression" dxfId="1148" priority="3" stopIfTrue="1">
      <formula>$V$20=27</formula>
    </cfRule>
  </conditionalFormatting>
  <conditionalFormatting sqref="V49:V51">
    <cfRule type="expression" dxfId="1147" priority="17" stopIfTrue="1">
      <formula>$V$20=23</formula>
    </cfRule>
  </conditionalFormatting>
  <conditionalFormatting sqref="V52:V53">
    <cfRule type="expression" dxfId="1146" priority="18" stopIfTrue="1">
      <formula>$V$20=24</formula>
    </cfRule>
  </conditionalFormatting>
  <conditionalFormatting sqref="V54:V55">
    <cfRule type="expression" dxfId="1145" priority="19" stopIfTrue="1">
      <formula>$V$20=25</formula>
    </cfRule>
  </conditionalFormatting>
  <conditionalFormatting sqref="V56:V57">
    <cfRule type="expression" dxfId="1144" priority="20" stopIfTrue="1">
      <formula>$V$20=26</formula>
    </cfRule>
  </conditionalFormatting>
  <conditionalFormatting sqref="V58">
    <cfRule type="expression" dxfId="1143" priority="21" stopIfTrue="1">
      <formula>$V$20=27</formula>
    </cfRule>
  </conditionalFormatting>
  <pageMargins left="0.47244094488188981" right="7.874015748031496E-2" top="0.39370078740157483" bottom="0.39370078740157483" header="0.47244094488188981" footer="0.39370078740157483"/>
  <pageSetup paperSize="9" scale="95" orientation="portrait" r:id="rId1"/>
  <colBreaks count="1" manualBreakCount="1">
    <brk id="8" max="59" man="1"/>
  </col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4">
    <tabColor rgb="FF99FFCC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228</v>
      </c>
      <c r="B1" s="24"/>
      <c r="C1" s="24"/>
      <c r="D1" s="24"/>
      <c r="G1" s="26"/>
      <c r="H1" s="26"/>
      <c r="I1" s="27">
        <v>95</v>
      </c>
      <c r="K1" s="23" t="str">
        <f>A1</f>
        <v>第１章基準項目／大島区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60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上達地区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7.4</v>
      </c>
      <c r="E5" s="38">
        <v>17.100000000000001</v>
      </c>
      <c r="F5" s="38">
        <v>17.600000000000001</v>
      </c>
      <c r="G5" s="38">
        <v>21.5</v>
      </c>
      <c r="H5" s="38">
        <v>26.2</v>
      </c>
      <c r="I5" s="39">
        <v>28</v>
      </c>
      <c r="J5" s="9"/>
      <c r="K5" s="8" t="s">
        <v>115</v>
      </c>
      <c r="L5" s="40">
        <v>23.7</v>
      </c>
      <c r="M5" s="38">
        <v>17.399999999999999</v>
      </c>
      <c r="N5" s="38">
        <v>11.9</v>
      </c>
      <c r="O5" s="38">
        <v>5.7</v>
      </c>
      <c r="P5" s="38">
        <v>4.7</v>
      </c>
      <c r="Q5" s="41">
        <v>4.5</v>
      </c>
      <c r="R5" s="40">
        <f>MAX(D5:I5,L5:Q5)</f>
        <v>28</v>
      </c>
      <c r="S5" s="38">
        <f>MIN(D5:I5,L5:Q5)</f>
        <v>4.5</v>
      </c>
      <c r="T5" s="38">
        <f>AVERAGE(D5:I5,L5:Q5)</f>
        <v>15.475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4</v>
      </c>
      <c r="I6" s="46">
        <v>0</v>
      </c>
      <c r="J6" s="9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4</v>
      </c>
      <c r="S6" s="45">
        <f>MIN(D6:I6,L6:Q6)</f>
        <v>0</v>
      </c>
      <c r="T6" s="108">
        <f>AVERAGE(D6:I6,L6:Q6)</f>
        <v>0.33333333333333331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2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419</v>
      </c>
      <c r="E8" s="52"/>
      <c r="F8" s="52"/>
      <c r="G8" s="52"/>
      <c r="H8" s="52"/>
      <c r="I8" s="53"/>
      <c r="J8" s="13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420</v>
      </c>
      <c r="E9" s="52"/>
      <c r="F9" s="52"/>
      <c r="G9" s="52"/>
      <c r="H9" s="52"/>
      <c r="I9" s="53"/>
      <c r="J9" s="14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421</v>
      </c>
      <c r="E10" s="58"/>
      <c r="F10" s="58"/>
      <c r="G10" s="58"/>
      <c r="H10" s="58"/>
      <c r="I10" s="36"/>
      <c r="J10" s="13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421</v>
      </c>
      <c r="E11" s="45"/>
      <c r="F11" s="45"/>
      <c r="G11" s="45"/>
      <c r="H11" s="45"/>
      <c r="I11" s="46"/>
      <c r="J11" s="13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421</v>
      </c>
      <c r="E12" s="52"/>
      <c r="F12" s="52"/>
      <c r="G12" s="52"/>
      <c r="H12" s="52"/>
      <c r="I12" s="53"/>
      <c r="J12" s="13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422</v>
      </c>
      <c r="E13" s="52"/>
      <c r="F13" s="52"/>
      <c r="G13" s="185" t="s">
        <v>422</v>
      </c>
      <c r="H13" s="185"/>
      <c r="I13" s="206"/>
      <c r="J13" s="300"/>
      <c r="K13" s="243">
        <v>8</v>
      </c>
      <c r="L13" s="212" t="s">
        <v>422</v>
      </c>
      <c r="M13" s="185"/>
      <c r="N13" s="185"/>
      <c r="O13" s="185" t="s">
        <v>422</v>
      </c>
      <c r="P13" s="185"/>
      <c r="Q13" s="211"/>
      <c r="R13" s="212" t="s">
        <v>253</v>
      </c>
      <c r="S13" s="185" t="s">
        <v>253</v>
      </c>
      <c r="T13" s="185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185"/>
      <c r="H14" s="185"/>
      <c r="I14" s="206"/>
      <c r="J14" s="300"/>
      <c r="K14" s="243">
        <v>9</v>
      </c>
      <c r="L14" s="212"/>
      <c r="M14" s="185"/>
      <c r="N14" s="185"/>
      <c r="O14" s="185"/>
      <c r="P14" s="185"/>
      <c r="Q14" s="211"/>
      <c r="R14" s="212" t="s">
        <v>244</v>
      </c>
      <c r="S14" s="185" t="s">
        <v>244</v>
      </c>
      <c r="T14" s="185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199" t="s">
        <v>245</v>
      </c>
      <c r="H15" s="199"/>
      <c r="I15" s="204"/>
      <c r="J15" s="300"/>
      <c r="K15" s="246">
        <v>10</v>
      </c>
      <c r="L15" s="214" t="s">
        <v>245</v>
      </c>
      <c r="M15" s="199"/>
      <c r="N15" s="199"/>
      <c r="O15" s="199" t="s">
        <v>245</v>
      </c>
      <c r="P15" s="199"/>
      <c r="Q15" s="213"/>
      <c r="R15" s="214" t="s">
        <v>245</v>
      </c>
      <c r="S15" s="199" t="s">
        <v>245</v>
      </c>
      <c r="T15" s="199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0.3</v>
      </c>
      <c r="E16" s="45"/>
      <c r="F16" s="45"/>
      <c r="G16" s="196"/>
      <c r="H16" s="196"/>
      <c r="I16" s="205"/>
      <c r="J16" s="307"/>
      <c r="K16" s="248">
        <v>11</v>
      </c>
      <c r="L16" s="210"/>
      <c r="M16" s="196"/>
      <c r="N16" s="196"/>
      <c r="O16" s="196"/>
      <c r="P16" s="196"/>
      <c r="Q16" s="209"/>
      <c r="R16" s="186">
        <f>MAX(D16:I16,L16:Q16)</f>
        <v>0.3</v>
      </c>
      <c r="S16" s="187">
        <f>MIN(D16:I16,L16:Q16)</f>
        <v>0.3</v>
      </c>
      <c r="T16" s="187">
        <f>AVERAGE(D16:I16,L16:Q16)</f>
        <v>0.3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423</v>
      </c>
      <c r="E17" s="52"/>
      <c r="F17" s="52"/>
      <c r="G17" s="185"/>
      <c r="H17" s="185"/>
      <c r="I17" s="206"/>
      <c r="J17" s="255"/>
      <c r="K17" s="243">
        <v>12</v>
      </c>
      <c r="L17" s="212"/>
      <c r="M17" s="185"/>
      <c r="N17" s="185"/>
      <c r="O17" s="185"/>
      <c r="P17" s="185"/>
      <c r="Q17" s="211"/>
      <c r="R17" s="210" t="s">
        <v>251</v>
      </c>
      <c r="S17" s="196" t="s">
        <v>251</v>
      </c>
      <c r="T17" s="196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424</v>
      </c>
      <c r="E18" s="52"/>
      <c r="F18" s="52"/>
      <c r="G18" s="185"/>
      <c r="H18" s="185"/>
      <c r="I18" s="206"/>
      <c r="J18" s="307"/>
      <c r="K18" s="243">
        <v>13</v>
      </c>
      <c r="L18" s="212"/>
      <c r="M18" s="185"/>
      <c r="N18" s="185"/>
      <c r="O18" s="185"/>
      <c r="P18" s="185"/>
      <c r="Q18" s="211"/>
      <c r="R18" s="212" t="s">
        <v>252</v>
      </c>
      <c r="S18" s="185" t="s">
        <v>252</v>
      </c>
      <c r="T18" s="185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185"/>
      <c r="H19" s="185"/>
      <c r="I19" s="206"/>
      <c r="J19" s="299"/>
      <c r="K19" s="243">
        <v>14</v>
      </c>
      <c r="L19" s="212"/>
      <c r="M19" s="185"/>
      <c r="N19" s="185"/>
      <c r="O19" s="185"/>
      <c r="P19" s="185"/>
      <c r="Q19" s="211"/>
      <c r="R19" s="212" t="s">
        <v>246</v>
      </c>
      <c r="S19" s="185" t="s">
        <v>246</v>
      </c>
      <c r="T19" s="185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425</v>
      </c>
      <c r="E20" s="58"/>
      <c r="F20" s="58"/>
      <c r="G20" s="199"/>
      <c r="H20" s="199"/>
      <c r="I20" s="204"/>
      <c r="J20" s="300"/>
      <c r="K20" s="246">
        <v>15</v>
      </c>
      <c r="L20" s="214"/>
      <c r="M20" s="199"/>
      <c r="N20" s="199"/>
      <c r="O20" s="199"/>
      <c r="P20" s="199"/>
      <c r="Q20" s="213"/>
      <c r="R20" s="214" t="s">
        <v>250</v>
      </c>
      <c r="S20" s="199" t="s">
        <v>250</v>
      </c>
      <c r="T20" s="199" t="s">
        <v>250</v>
      </c>
      <c r="U20" s="36">
        <f t="shared" si="0"/>
        <v>1</v>
      </c>
      <c r="W20" s="27">
        <v>24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426</v>
      </c>
      <c r="E21" s="45"/>
      <c r="F21" s="45"/>
      <c r="G21" s="196"/>
      <c r="H21" s="196"/>
      <c r="I21" s="205"/>
      <c r="J21" s="300"/>
      <c r="K21" s="248">
        <v>16</v>
      </c>
      <c r="L21" s="210"/>
      <c r="M21" s="196"/>
      <c r="N21" s="196"/>
      <c r="O21" s="196"/>
      <c r="P21" s="196"/>
      <c r="Q21" s="209"/>
      <c r="R21" s="210" t="s">
        <v>244</v>
      </c>
      <c r="S21" s="196" t="s">
        <v>244</v>
      </c>
      <c r="T21" s="196" t="s">
        <v>244</v>
      </c>
      <c r="U21" s="46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422</v>
      </c>
      <c r="E22" s="52"/>
      <c r="F22" s="52"/>
      <c r="G22" s="185"/>
      <c r="H22" s="185"/>
      <c r="I22" s="206"/>
      <c r="J22" s="300"/>
      <c r="K22" s="243">
        <v>17</v>
      </c>
      <c r="L22" s="212"/>
      <c r="M22" s="185"/>
      <c r="N22" s="185"/>
      <c r="O22" s="185"/>
      <c r="P22" s="185"/>
      <c r="Q22" s="211"/>
      <c r="R22" s="212" t="s">
        <v>253</v>
      </c>
      <c r="S22" s="185" t="s">
        <v>253</v>
      </c>
      <c r="T22" s="185" t="s">
        <v>253</v>
      </c>
      <c r="U22" s="53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421</v>
      </c>
      <c r="E23" s="52"/>
      <c r="F23" s="52"/>
      <c r="G23" s="185"/>
      <c r="H23" s="185"/>
      <c r="I23" s="206"/>
      <c r="J23" s="300"/>
      <c r="K23" s="243">
        <v>18</v>
      </c>
      <c r="L23" s="212"/>
      <c r="M23" s="185"/>
      <c r="N23" s="185"/>
      <c r="O23" s="185"/>
      <c r="P23" s="185"/>
      <c r="Q23" s="211"/>
      <c r="R23" s="212" t="s">
        <v>245</v>
      </c>
      <c r="S23" s="185" t="s">
        <v>245</v>
      </c>
      <c r="T23" s="185" t="s">
        <v>245</v>
      </c>
      <c r="U23" s="53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421</v>
      </c>
      <c r="E24" s="52"/>
      <c r="F24" s="52"/>
      <c r="G24" s="185"/>
      <c r="H24" s="185"/>
      <c r="I24" s="206"/>
      <c r="J24" s="300"/>
      <c r="K24" s="243">
        <v>19</v>
      </c>
      <c r="L24" s="212"/>
      <c r="M24" s="185"/>
      <c r="N24" s="185"/>
      <c r="O24" s="185"/>
      <c r="P24" s="185"/>
      <c r="Q24" s="211"/>
      <c r="R24" s="212" t="s">
        <v>245</v>
      </c>
      <c r="S24" s="185" t="s">
        <v>245</v>
      </c>
      <c r="T24" s="185" t="s">
        <v>245</v>
      </c>
      <c r="U24" s="53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421</v>
      </c>
      <c r="E25" s="58"/>
      <c r="F25" s="58"/>
      <c r="G25" s="199"/>
      <c r="H25" s="199"/>
      <c r="I25" s="204"/>
      <c r="J25" s="300"/>
      <c r="K25" s="246">
        <v>20</v>
      </c>
      <c r="L25" s="214"/>
      <c r="M25" s="199"/>
      <c r="N25" s="199"/>
      <c r="O25" s="199"/>
      <c r="P25" s="199"/>
      <c r="Q25" s="213"/>
      <c r="R25" s="214" t="s">
        <v>245</v>
      </c>
      <c r="S25" s="199" t="s">
        <v>245</v>
      </c>
      <c r="T25" s="199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196">
        <v>0.06</v>
      </c>
      <c r="H26" s="196"/>
      <c r="I26" s="205"/>
      <c r="J26" s="255"/>
      <c r="K26" s="248">
        <v>21</v>
      </c>
      <c r="L26" s="264">
        <v>0.12</v>
      </c>
      <c r="M26" s="196"/>
      <c r="N26" s="196"/>
      <c r="O26" s="196">
        <v>0.06</v>
      </c>
      <c r="P26" s="196"/>
      <c r="Q26" s="209"/>
      <c r="R26" s="288">
        <v>0.12</v>
      </c>
      <c r="S26" s="294" t="s">
        <v>258</v>
      </c>
      <c r="T26" s="294">
        <v>0.06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185" t="s">
        <v>253</v>
      </c>
      <c r="H27" s="185"/>
      <c r="I27" s="206"/>
      <c r="J27" s="300"/>
      <c r="K27" s="243">
        <v>22</v>
      </c>
      <c r="L27" s="212" t="s">
        <v>253</v>
      </c>
      <c r="M27" s="185"/>
      <c r="N27" s="185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151">
        <v>7.0000000000000001E-3</v>
      </c>
      <c r="E28" s="52"/>
      <c r="F28" s="52"/>
      <c r="G28" s="185">
        <v>1.6E-2</v>
      </c>
      <c r="H28" s="185"/>
      <c r="I28" s="206"/>
      <c r="J28" s="300"/>
      <c r="K28" s="243">
        <v>23</v>
      </c>
      <c r="L28" s="212">
        <v>3.5999999999999997E-2</v>
      </c>
      <c r="M28" s="185"/>
      <c r="N28" s="185"/>
      <c r="O28" s="194">
        <v>6.0000000000000001E-3</v>
      </c>
      <c r="P28" s="185"/>
      <c r="Q28" s="211"/>
      <c r="R28" s="273">
        <f>MAX(D28:I28,L28:Q28)</f>
        <v>3.5999999999999997E-2</v>
      </c>
      <c r="S28" s="193">
        <v>6.0000000000000001E-3</v>
      </c>
      <c r="T28" s="193">
        <v>1.6250000000000001E-2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>
        <v>4.0000000000000001E-3</v>
      </c>
      <c r="E29" s="52"/>
      <c r="F29" s="52"/>
      <c r="G29" s="185" t="s">
        <v>259</v>
      </c>
      <c r="H29" s="185"/>
      <c r="I29" s="206"/>
      <c r="J29" s="300"/>
      <c r="K29" s="243">
        <v>24</v>
      </c>
      <c r="L29" s="212" t="s">
        <v>259</v>
      </c>
      <c r="M29" s="185"/>
      <c r="N29" s="185"/>
      <c r="O29" s="185" t="s">
        <v>259</v>
      </c>
      <c r="P29" s="185"/>
      <c r="Q29" s="211"/>
      <c r="R29" s="273">
        <v>4.0000000000000001E-3</v>
      </c>
      <c r="S29" s="185" t="s">
        <v>259</v>
      </c>
      <c r="T29" s="194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2E-3</v>
      </c>
      <c r="E30" s="58"/>
      <c r="F30" s="58"/>
      <c r="G30" s="199">
        <v>1E-3</v>
      </c>
      <c r="H30" s="199"/>
      <c r="I30" s="204"/>
      <c r="J30" s="300"/>
      <c r="K30" s="246">
        <v>25</v>
      </c>
      <c r="L30" s="214">
        <v>2E-3</v>
      </c>
      <c r="M30" s="199"/>
      <c r="N30" s="199"/>
      <c r="O30" s="199">
        <v>2E-3</v>
      </c>
      <c r="P30" s="199"/>
      <c r="Q30" s="213"/>
      <c r="R30" s="219">
        <v>2E-3</v>
      </c>
      <c r="S30" s="199">
        <v>1E-3</v>
      </c>
      <c r="T30" s="199">
        <v>1.75E-3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196" t="s">
        <v>245</v>
      </c>
      <c r="H31" s="196"/>
      <c r="I31" s="205"/>
      <c r="J31" s="300"/>
      <c r="K31" s="248">
        <v>26</v>
      </c>
      <c r="L31" s="210" t="s">
        <v>245</v>
      </c>
      <c r="M31" s="196"/>
      <c r="N31" s="196"/>
      <c r="O31" s="196" t="s">
        <v>245</v>
      </c>
      <c r="P31" s="196"/>
      <c r="Q31" s="209"/>
      <c r="R31" s="216" t="s">
        <v>245</v>
      </c>
      <c r="S31" s="279" t="s">
        <v>245</v>
      </c>
      <c r="T31" s="279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151">
        <v>1.2999999999999999E-2</v>
      </c>
      <c r="E32" s="52"/>
      <c r="F32" s="52"/>
      <c r="G32" s="185">
        <v>2.1000000000000001E-2</v>
      </c>
      <c r="H32" s="185"/>
      <c r="I32" s="206"/>
      <c r="J32" s="300"/>
      <c r="K32" s="243">
        <v>27</v>
      </c>
      <c r="L32" s="212">
        <v>4.4999999999999998E-2</v>
      </c>
      <c r="M32" s="185"/>
      <c r="N32" s="185"/>
      <c r="O32" s="185">
        <v>1.2E-2</v>
      </c>
      <c r="P32" s="185"/>
      <c r="Q32" s="211"/>
      <c r="R32" s="273">
        <f t="shared" ref="R32:R34" si="1">MAX(D32:I32,L32:Q32)</f>
        <v>4.4999999999999998E-2</v>
      </c>
      <c r="S32" s="193">
        <f t="shared" ref="S32:S34" si="2">MIN(D32:I32,L32:Q32)</f>
        <v>1.2E-2</v>
      </c>
      <c r="T32" s="193">
        <f t="shared" ref="T32:T34" si="3">AVERAGE(D32:I32,L32:Q32)</f>
        <v>2.2749999999999999E-2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>
        <v>5.0000000000000001E-3</v>
      </c>
      <c r="E33" s="52"/>
      <c r="F33" s="52"/>
      <c r="G33" s="185">
        <v>1.0999999999999999E-2</v>
      </c>
      <c r="H33" s="185"/>
      <c r="I33" s="206"/>
      <c r="J33" s="255"/>
      <c r="K33" s="243">
        <v>28</v>
      </c>
      <c r="L33" s="212">
        <v>1.7999999999999999E-2</v>
      </c>
      <c r="M33" s="185"/>
      <c r="N33" s="185"/>
      <c r="O33" s="185">
        <v>4.0000000000000001E-3</v>
      </c>
      <c r="P33" s="185"/>
      <c r="Q33" s="211"/>
      <c r="R33" s="273">
        <f t="shared" si="1"/>
        <v>1.7999999999999999E-2</v>
      </c>
      <c r="S33" s="193">
        <f t="shared" si="2"/>
        <v>4.0000000000000001E-3</v>
      </c>
      <c r="T33" s="193">
        <f t="shared" si="3"/>
        <v>9.5000000000000015E-3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4.0000000000000001E-3</v>
      </c>
      <c r="E34" s="52"/>
      <c r="F34" s="52"/>
      <c r="G34" s="185">
        <v>4.0000000000000001E-3</v>
      </c>
      <c r="H34" s="185"/>
      <c r="I34" s="206"/>
      <c r="J34" s="300"/>
      <c r="K34" s="243">
        <v>29</v>
      </c>
      <c r="L34" s="212">
        <v>7.0000000000000001E-3</v>
      </c>
      <c r="M34" s="185"/>
      <c r="N34" s="185"/>
      <c r="O34" s="185">
        <v>4.0000000000000001E-3</v>
      </c>
      <c r="P34" s="185"/>
      <c r="Q34" s="211"/>
      <c r="R34" s="273">
        <f t="shared" si="1"/>
        <v>7.0000000000000001E-3</v>
      </c>
      <c r="S34" s="193">
        <f t="shared" si="2"/>
        <v>4.0000000000000001E-3</v>
      </c>
      <c r="T34" s="193">
        <f t="shared" si="3"/>
        <v>4.7499999999999999E-3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199" t="s">
        <v>245</v>
      </c>
      <c r="H35" s="199"/>
      <c r="I35" s="204"/>
      <c r="J35" s="300"/>
      <c r="K35" s="246">
        <v>30</v>
      </c>
      <c r="L35" s="214" t="s">
        <v>245</v>
      </c>
      <c r="M35" s="199"/>
      <c r="N35" s="199"/>
      <c r="O35" s="199" t="s">
        <v>245</v>
      </c>
      <c r="P35" s="199"/>
      <c r="Q35" s="213"/>
      <c r="R35" s="214" t="s">
        <v>245</v>
      </c>
      <c r="S35" s="199" t="s">
        <v>245</v>
      </c>
      <c r="T35" s="199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196" t="s">
        <v>260</v>
      </c>
      <c r="H36" s="196"/>
      <c r="I36" s="205"/>
      <c r="J36" s="300"/>
      <c r="K36" s="248">
        <v>31</v>
      </c>
      <c r="L36" s="210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427</v>
      </c>
      <c r="E37" s="52"/>
      <c r="F37" s="52"/>
      <c r="G37" s="185"/>
      <c r="H37" s="185"/>
      <c r="I37" s="206"/>
      <c r="J37" s="255"/>
      <c r="K37" s="243">
        <v>32</v>
      </c>
      <c r="L37" s="212"/>
      <c r="M37" s="185"/>
      <c r="N37" s="185"/>
      <c r="O37" s="185"/>
      <c r="P37" s="185"/>
      <c r="Q37" s="211"/>
      <c r="R37" s="212" t="s">
        <v>254</v>
      </c>
      <c r="S37" s="185" t="s">
        <v>254</v>
      </c>
      <c r="T37" s="221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428</v>
      </c>
      <c r="E38" s="52"/>
      <c r="F38" s="52"/>
      <c r="G38" s="185" t="s">
        <v>428</v>
      </c>
      <c r="H38" s="185"/>
      <c r="I38" s="206"/>
      <c r="J38" s="255"/>
      <c r="K38" s="243">
        <v>33</v>
      </c>
      <c r="L38" s="212" t="s">
        <v>428</v>
      </c>
      <c r="M38" s="185"/>
      <c r="N38" s="185"/>
      <c r="O38" s="185" t="s">
        <v>428</v>
      </c>
      <c r="P38" s="185"/>
      <c r="Q38" s="211"/>
      <c r="R38" s="264" t="s">
        <v>255</v>
      </c>
      <c r="S38" s="185" t="s">
        <v>255</v>
      </c>
      <c r="T38" s="221" t="s">
        <v>255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>
        <v>0.03</v>
      </c>
      <c r="E39" s="52"/>
      <c r="F39" s="52"/>
      <c r="G39" s="185">
        <v>0.04</v>
      </c>
      <c r="H39" s="185"/>
      <c r="I39" s="206"/>
      <c r="J39" s="255"/>
      <c r="K39" s="243">
        <v>34</v>
      </c>
      <c r="L39" s="212" t="s">
        <v>261</v>
      </c>
      <c r="M39" s="185"/>
      <c r="N39" s="185"/>
      <c r="O39" s="185" t="s">
        <v>261</v>
      </c>
      <c r="P39" s="185"/>
      <c r="Q39" s="211"/>
      <c r="R39" s="264">
        <v>0.04</v>
      </c>
      <c r="S39" s="185" t="s">
        <v>261</v>
      </c>
      <c r="T39" s="221">
        <v>1.7500000000000002E-2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427</v>
      </c>
      <c r="E40" s="58"/>
      <c r="F40" s="58"/>
      <c r="G40" s="199"/>
      <c r="H40" s="199"/>
      <c r="I40" s="204"/>
      <c r="J40" s="255"/>
      <c r="K40" s="246">
        <v>35</v>
      </c>
      <c r="L40" s="214"/>
      <c r="M40" s="199"/>
      <c r="N40" s="199"/>
      <c r="O40" s="199"/>
      <c r="P40" s="199"/>
      <c r="Q40" s="213"/>
      <c r="R40" s="214" t="s">
        <v>254</v>
      </c>
      <c r="S40" s="199" t="s">
        <v>254</v>
      </c>
      <c r="T40" s="306" t="s">
        <v>254</v>
      </c>
      <c r="U40" s="36">
        <f>COUNTA(D40:I40,L40:Q40)</f>
        <v>1</v>
      </c>
      <c r="W40" s="341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14</v>
      </c>
      <c r="E41" s="45"/>
      <c r="F41" s="45"/>
      <c r="G41" s="196">
        <v>10</v>
      </c>
      <c r="H41" s="196"/>
      <c r="I41" s="205"/>
      <c r="J41" s="307"/>
      <c r="K41" s="248">
        <v>36</v>
      </c>
      <c r="L41" s="210">
        <v>15</v>
      </c>
      <c r="M41" s="196"/>
      <c r="N41" s="196"/>
      <c r="O41" s="196">
        <v>14</v>
      </c>
      <c r="P41" s="196"/>
      <c r="Q41" s="209"/>
      <c r="R41" s="266">
        <f t="shared" ref="R41" si="4">MAX(D41:I41,L41:Q41)</f>
        <v>15</v>
      </c>
      <c r="S41" s="267">
        <f t="shared" ref="S41" si="5">MIN(D41:I41,L41:Q41)</f>
        <v>10</v>
      </c>
      <c r="T41" s="267">
        <f t="shared" ref="T41" si="6">AVERAGE(D41:I41,L41:Q41)</f>
        <v>13.25</v>
      </c>
      <c r="U41" s="46">
        <f t="shared" si="0"/>
        <v>4</v>
      </c>
      <c r="W41" s="342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425</v>
      </c>
      <c r="E42" s="52"/>
      <c r="F42" s="52"/>
      <c r="G42" s="185"/>
      <c r="H42" s="185"/>
      <c r="I42" s="206"/>
      <c r="J42" s="300"/>
      <c r="K42" s="243">
        <v>37</v>
      </c>
      <c r="L42" s="212"/>
      <c r="M42" s="185"/>
      <c r="N42" s="185"/>
      <c r="O42" s="185"/>
      <c r="P42" s="185"/>
      <c r="Q42" s="211"/>
      <c r="R42" s="212" t="s">
        <v>250</v>
      </c>
      <c r="S42" s="185" t="s">
        <v>250</v>
      </c>
      <c r="T42" s="185" t="s">
        <v>250</v>
      </c>
      <c r="U42" s="53">
        <f t="shared" si="0"/>
        <v>1</v>
      </c>
      <c r="W42" s="343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13</v>
      </c>
      <c r="E43" s="86">
        <v>12</v>
      </c>
      <c r="F43" s="86">
        <v>11</v>
      </c>
      <c r="G43" s="225">
        <v>12</v>
      </c>
      <c r="H43" s="225">
        <v>13</v>
      </c>
      <c r="I43" s="277">
        <v>13</v>
      </c>
      <c r="J43" s="307"/>
      <c r="K43" s="243">
        <v>38</v>
      </c>
      <c r="L43" s="227">
        <v>12</v>
      </c>
      <c r="M43" s="225">
        <v>12</v>
      </c>
      <c r="N43" s="225">
        <v>12</v>
      </c>
      <c r="O43" s="225">
        <v>12</v>
      </c>
      <c r="P43" s="225">
        <v>13</v>
      </c>
      <c r="Q43" s="226">
        <v>14</v>
      </c>
      <c r="R43" s="241">
        <f t="shared" ref="R43:R45" si="7">MAX(D43:I43,L43:Q43)</f>
        <v>14</v>
      </c>
      <c r="S43" s="201">
        <f t="shared" ref="S43:S45" si="8">MIN(D43:I43,L43:Q43)</f>
        <v>11</v>
      </c>
      <c r="T43" s="201">
        <f>AVERAGE(D43:I43,L43:Q43)</f>
        <v>12.416666666666666</v>
      </c>
      <c r="U43" s="53">
        <f t="shared" si="0"/>
        <v>12</v>
      </c>
      <c r="W43" s="337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24</v>
      </c>
      <c r="E44" s="52"/>
      <c r="F44" s="52"/>
      <c r="G44" s="185">
        <v>33</v>
      </c>
      <c r="H44" s="185"/>
      <c r="I44" s="206"/>
      <c r="J44" s="307"/>
      <c r="K44" s="243">
        <v>39</v>
      </c>
      <c r="L44" s="212">
        <v>28</v>
      </c>
      <c r="M44" s="185"/>
      <c r="N44" s="185"/>
      <c r="O44" s="185">
        <v>28</v>
      </c>
      <c r="P44" s="185"/>
      <c r="Q44" s="211"/>
      <c r="R44" s="272">
        <f t="shared" si="7"/>
        <v>33</v>
      </c>
      <c r="S44" s="200">
        <f t="shared" si="8"/>
        <v>24</v>
      </c>
      <c r="T44" s="200">
        <f t="shared" ref="T44:T45" si="9">AVERAGE(D44:I44,L44:Q44)</f>
        <v>28.25</v>
      </c>
      <c r="U44" s="53">
        <f t="shared" si="0"/>
        <v>4</v>
      </c>
      <c r="W44" s="328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95</v>
      </c>
      <c r="E45" s="58"/>
      <c r="F45" s="58"/>
      <c r="G45" s="199">
        <v>110</v>
      </c>
      <c r="H45" s="199"/>
      <c r="I45" s="204"/>
      <c r="J45" s="308"/>
      <c r="K45" s="246">
        <v>40</v>
      </c>
      <c r="L45" s="214">
        <v>89</v>
      </c>
      <c r="M45" s="199"/>
      <c r="N45" s="199"/>
      <c r="O45" s="199">
        <v>70</v>
      </c>
      <c r="P45" s="199"/>
      <c r="Q45" s="213"/>
      <c r="R45" s="228">
        <f t="shared" si="7"/>
        <v>110</v>
      </c>
      <c r="S45" s="202">
        <f t="shared" si="8"/>
        <v>70</v>
      </c>
      <c r="T45" s="202">
        <f t="shared" si="9"/>
        <v>91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428</v>
      </c>
      <c r="E46" s="45"/>
      <c r="F46" s="45"/>
      <c r="G46" s="196"/>
      <c r="H46" s="196"/>
      <c r="I46" s="205"/>
      <c r="J46" s="255"/>
      <c r="K46" s="248">
        <v>41</v>
      </c>
      <c r="L46" s="210"/>
      <c r="M46" s="196"/>
      <c r="N46" s="196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 t="s">
        <v>247</v>
      </c>
      <c r="G47" s="185" t="s">
        <v>247</v>
      </c>
      <c r="H47" s="185" t="s">
        <v>247</v>
      </c>
      <c r="I47" s="206" t="s">
        <v>247</v>
      </c>
      <c r="J47" s="309"/>
      <c r="K47" s="243">
        <v>42</v>
      </c>
      <c r="L47" s="212" t="s">
        <v>247</v>
      </c>
      <c r="M47" s="185"/>
      <c r="N47" s="185"/>
      <c r="O47" s="185" t="s">
        <v>247</v>
      </c>
      <c r="P47" s="185"/>
      <c r="Q47" s="211"/>
      <c r="R47" s="212" t="s">
        <v>247</v>
      </c>
      <c r="S47" s="185" t="s">
        <v>247</v>
      </c>
      <c r="T47" s="311" t="s">
        <v>247</v>
      </c>
      <c r="U47" s="53">
        <f t="shared" si="0"/>
        <v>7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 t="s">
        <v>247</v>
      </c>
      <c r="G48" s="185" t="s">
        <v>247</v>
      </c>
      <c r="H48" s="185" t="s">
        <v>247</v>
      </c>
      <c r="I48" s="206" t="s">
        <v>247</v>
      </c>
      <c r="J48" s="309"/>
      <c r="K48" s="243">
        <v>43</v>
      </c>
      <c r="L48" s="212" t="s">
        <v>247</v>
      </c>
      <c r="M48" s="185"/>
      <c r="N48" s="185"/>
      <c r="O48" s="185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53">
        <f t="shared" si="0"/>
        <v>7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422</v>
      </c>
      <c r="E49" s="52"/>
      <c r="F49" s="52"/>
      <c r="G49" s="185"/>
      <c r="H49" s="185"/>
      <c r="I49" s="206"/>
      <c r="J49" s="300"/>
      <c r="K49" s="243">
        <v>44</v>
      </c>
      <c r="L49" s="212"/>
      <c r="M49" s="185"/>
      <c r="N49" s="185"/>
      <c r="O49" s="185"/>
      <c r="P49" s="185"/>
      <c r="Q49" s="211"/>
      <c r="R49" s="212" t="s">
        <v>253</v>
      </c>
      <c r="S49" s="185" t="s">
        <v>253</v>
      </c>
      <c r="T49" s="185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429</v>
      </c>
      <c r="E50" s="58"/>
      <c r="F50" s="58"/>
      <c r="G50" s="199"/>
      <c r="H50" s="199"/>
      <c r="I50" s="204"/>
      <c r="J50" s="299"/>
      <c r="K50" s="246">
        <v>45</v>
      </c>
      <c r="L50" s="214"/>
      <c r="M50" s="199"/>
      <c r="N50" s="199"/>
      <c r="O50" s="199"/>
      <c r="P50" s="199"/>
      <c r="Q50" s="213"/>
      <c r="R50" s="214" t="s">
        <v>256</v>
      </c>
      <c r="S50" s="199" t="s">
        <v>256</v>
      </c>
      <c r="T50" s="199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0.4</v>
      </c>
      <c r="E51" s="45">
        <v>0.4</v>
      </c>
      <c r="F51" s="45">
        <v>0.4</v>
      </c>
      <c r="G51" s="196">
        <v>0.5</v>
      </c>
      <c r="H51" s="201">
        <v>1</v>
      </c>
      <c r="I51" s="295">
        <v>1</v>
      </c>
      <c r="J51" s="307"/>
      <c r="K51" s="248">
        <v>46</v>
      </c>
      <c r="L51" s="210">
        <v>0.9</v>
      </c>
      <c r="M51" s="196">
        <v>0.9</v>
      </c>
      <c r="N51" s="196">
        <v>0.5</v>
      </c>
      <c r="O51" s="196">
        <v>0.5</v>
      </c>
      <c r="P51" s="196">
        <v>0.5</v>
      </c>
      <c r="Q51" s="209">
        <v>0.5</v>
      </c>
      <c r="R51" s="186">
        <f t="shared" ref="R51" si="10">MAX(D51:I51,L51:Q51)</f>
        <v>1</v>
      </c>
      <c r="S51" s="187">
        <f t="shared" ref="S51" si="11">MIN(D51:I51,L51:Q51)</f>
        <v>0.4</v>
      </c>
      <c r="T51" s="187">
        <f t="shared" ref="T51" si="12">AVERAGE(D51:I51,L51:Q51)</f>
        <v>0.62500000000000011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7.5</v>
      </c>
      <c r="E52" s="52">
        <v>7.5</v>
      </c>
      <c r="F52" s="52">
        <v>7.5</v>
      </c>
      <c r="G52" s="185">
        <v>7.4</v>
      </c>
      <c r="H52" s="185">
        <v>7.9</v>
      </c>
      <c r="I52" s="277">
        <v>7.8</v>
      </c>
      <c r="J52" s="307"/>
      <c r="K52" s="243">
        <v>47</v>
      </c>
      <c r="L52" s="212">
        <v>7.7</v>
      </c>
      <c r="M52" s="185">
        <v>7.6</v>
      </c>
      <c r="N52" s="225">
        <v>7.6</v>
      </c>
      <c r="O52" s="185">
        <v>7.3</v>
      </c>
      <c r="P52" s="185">
        <v>7.5</v>
      </c>
      <c r="Q52" s="211">
        <v>7.4</v>
      </c>
      <c r="R52" s="241">
        <f t="shared" ref="R52" si="13">MAX(D52:I52,L52:Q52)</f>
        <v>7.9</v>
      </c>
      <c r="S52" s="201">
        <f t="shared" ref="S52" si="14">MIN(D52:I52,L52:Q52)</f>
        <v>7.3</v>
      </c>
      <c r="T52" s="201">
        <f t="shared" ref="T52" si="15">AVERAGE(D52:I52,L52:Q52)</f>
        <v>7.5583333333333336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 t="s">
        <v>576</v>
      </c>
      <c r="F53" s="52" t="s">
        <v>576</v>
      </c>
      <c r="G53" s="185" t="s">
        <v>576</v>
      </c>
      <c r="H53" s="185" t="s">
        <v>576</v>
      </c>
      <c r="I53" s="206" t="s">
        <v>576</v>
      </c>
      <c r="J53" s="257"/>
      <c r="K53" s="243">
        <v>48</v>
      </c>
      <c r="L53" s="212" t="s">
        <v>576</v>
      </c>
      <c r="M53" s="185" t="s">
        <v>576</v>
      </c>
      <c r="N53" s="185" t="s">
        <v>576</v>
      </c>
      <c r="O53" s="185" t="s">
        <v>576</v>
      </c>
      <c r="P53" s="185" t="s">
        <v>576</v>
      </c>
      <c r="Q53" s="211" t="s">
        <v>576</v>
      </c>
      <c r="R53" s="212" t="s">
        <v>576</v>
      </c>
      <c r="S53" s="185" t="s">
        <v>576</v>
      </c>
      <c r="T53" s="185" t="s">
        <v>576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576</v>
      </c>
      <c r="E54" s="52" t="s">
        <v>576</v>
      </c>
      <c r="F54" s="52" t="s">
        <v>576</v>
      </c>
      <c r="G54" s="52" t="s">
        <v>576</v>
      </c>
      <c r="H54" s="52" t="s">
        <v>576</v>
      </c>
      <c r="I54" s="53" t="s">
        <v>576</v>
      </c>
      <c r="J54" s="12"/>
      <c r="K54" s="11">
        <v>49</v>
      </c>
      <c r="L54" s="54" t="s">
        <v>576</v>
      </c>
      <c r="M54" s="52" t="s">
        <v>576</v>
      </c>
      <c r="N54" s="52" t="s">
        <v>576</v>
      </c>
      <c r="O54" s="52" t="s">
        <v>576</v>
      </c>
      <c r="P54" s="52" t="s">
        <v>576</v>
      </c>
      <c r="Q54" s="55" t="s">
        <v>576</v>
      </c>
      <c r="R54" s="54" t="s">
        <v>576</v>
      </c>
      <c r="S54" s="52" t="s">
        <v>576</v>
      </c>
      <c r="T54" s="52" t="s">
        <v>576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9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60" t="s">
        <v>262</v>
      </c>
      <c r="R55" s="59" t="s">
        <v>262</v>
      </c>
      <c r="S55" s="58" t="s">
        <v>262</v>
      </c>
      <c r="T55" s="90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5"/>
      <c r="K56" s="8">
        <v>51</v>
      </c>
      <c r="L56" s="59" t="s">
        <v>252</v>
      </c>
      <c r="M56" s="58" t="s">
        <v>252</v>
      </c>
      <c r="N56" s="58">
        <v>0.1</v>
      </c>
      <c r="O56" s="58" t="s">
        <v>252</v>
      </c>
      <c r="P56" s="58" t="s">
        <v>252</v>
      </c>
      <c r="Q56" s="60" t="s">
        <v>252</v>
      </c>
      <c r="R56" s="59">
        <f>MAX(D56:I56,L56:Q56)</f>
        <v>0.1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128" priority="20" stopIfTrue="1">
      <formula>J9=1</formula>
    </cfRule>
  </conditionalFormatting>
  <conditionalFormatting sqref="W28:W39 W51:W52">
    <cfRule type="expression" dxfId="127" priority="34" stopIfTrue="1">
      <formula>$W$20=25</formula>
    </cfRule>
  </conditionalFormatting>
  <conditionalFormatting sqref="W40:W42">
    <cfRule type="expression" dxfId="126" priority="2" stopIfTrue="1">
      <formula>$W$20=23</formula>
    </cfRule>
  </conditionalFormatting>
  <conditionalFormatting sqref="W43:W44">
    <cfRule type="expression" dxfId="125" priority="6" stopIfTrue="1">
      <formula>$W$20=24</formula>
    </cfRule>
  </conditionalFormatting>
  <conditionalFormatting sqref="W45:W46">
    <cfRule type="expression" dxfId="124" priority="5" stopIfTrue="1">
      <formula>$W$20=25</formula>
    </cfRule>
  </conditionalFormatting>
  <conditionalFormatting sqref="W47">
    <cfRule type="expression" dxfId="123" priority="4" stopIfTrue="1">
      <formula>$W$20=27</formula>
    </cfRule>
  </conditionalFormatting>
  <conditionalFormatting sqref="W53:W54">
    <cfRule type="expression" dxfId="122" priority="35" stopIfTrue="1">
      <formula>$W$20=26</formula>
    </cfRule>
  </conditionalFormatting>
  <conditionalFormatting sqref="W55">
    <cfRule type="expression" dxfId="121" priority="36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orientation="portrait" r:id="rId1"/>
  <headerFooter alignWithMargins="0"/>
  <colBreaks count="1" manualBreakCount="1">
    <brk id="9" max="59" man="1"/>
  </colBreak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A1:AA60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228</v>
      </c>
      <c r="B1" s="24"/>
      <c r="C1" s="24"/>
      <c r="D1" s="24"/>
      <c r="G1" s="26"/>
      <c r="H1" s="26"/>
      <c r="I1" s="27">
        <v>96</v>
      </c>
      <c r="K1" s="23" t="str">
        <f>A1</f>
        <v>第１章基準項目／大島区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242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赤倉浄水場浄水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8.9</v>
      </c>
      <c r="E5" s="38"/>
      <c r="F5" s="38"/>
      <c r="G5" s="38">
        <v>21.8</v>
      </c>
      <c r="H5" s="38"/>
      <c r="I5" s="39"/>
      <c r="J5" s="9"/>
      <c r="K5" s="8" t="s">
        <v>115</v>
      </c>
      <c r="L5" s="40">
        <v>21.7</v>
      </c>
      <c r="M5" s="38"/>
      <c r="N5" s="38"/>
      <c r="O5" s="38">
        <v>5</v>
      </c>
      <c r="P5" s="38"/>
      <c r="Q5" s="41"/>
      <c r="R5" s="40">
        <f>MAX(D5:I5,L5:Q5)</f>
        <v>21.8</v>
      </c>
      <c r="S5" s="38">
        <f>MIN(D5:I5,L5:Q5)</f>
        <v>5</v>
      </c>
      <c r="T5" s="38">
        <f>AVERAGE(D5:I5,L5:Q5)</f>
        <v>14.350000000000001</v>
      </c>
      <c r="U5" s="36">
        <f>COUNTA(D5:I5,L5:Q5)</f>
        <v>4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/>
      <c r="F6" s="45"/>
      <c r="G6" s="45">
        <v>0</v>
      </c>
      <c r="H6" s="45"/>
      <c r="I6" s="46"/>
      <c r="J6" s="9"/>
      <c r="K6" s="10">
        <v>1</v>
      </c>
      <c r="L6" s="47">
        <v>0</v>
      </c>
      <c r="M6" s="45"/>
      <c r="N6" s="45"/>
      <c r="O6" s="45">
        <v>0</v>
      </c>
      <c r="P6" s="45"/>
      <c r="Q6" s="48"/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>COUNTA(D6:I6,L6:Q6)</f>
        <v>4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185"/>
      <c r="F7" s="185"/>
      <c r="G7" s="185" t="s">
        <v>257</v>
      </c>
      <c r="H7" s="185"/>
      <c r="I7" s="206"/>
      <c r="J7" s="257"/>
      <c r="K7" s="243">
        <v>2</v>
      </c>
      <c r="L7" s="212" t="s">
        <v>257</v>
      </c>
      <c r="M7" s="185"/>
      <c r="N7" s="185"/>
      <c r="O7" s="185" t="s">
        <v>257</v>
      </c>
      <c r="P7" s="185"/>
      <c r="Q7" s="211"/>
      <c r="R7" s="212" t="s">
        <v>257</v>
      </c>
      <c r="S7" s="185" t="s">
        <v>257</v>
      </c>
      <c r="T7" s="185" t="s">
        <v>257</v>
      </c>
      <c r="U7" s="53">
        <f t="shared" ref="U7:U57" si="0">COUNTA(D7:I7,L7:Q7)</f>
        <v>4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433</v>
      </c>
      <c r="E8" s="185"/>
      <c r="F8" s="185"/>
      <c r="G8" s="185" t="s">
        <v>433</v>
      </c>
      <c r="H8" s="185"/>
      <c r="I8" s="206"/>
      <c r="J8" s="300"/>
      <c r="K8" s="243">
        <v>3</v>
      </c>
      <c r="L8" s="212" t="s">
        <v>433</v>
      </c>
      <c r="M8" s="185"/>
      <c r="N8" s="185"/>
      <c r="O8" s="185" t="s">
        <v>433</v>
      </c>
      <c r="P8" s="185"/>
      <c r="Q8" s="211"/>
      <c r="R8" s="212" t="s">
        <v>248</v>
      </c>
      <c r="S8" s="185" t="s">
        <v>248</v>
      </c>
      <c r="T8" s="185" t="s">
        <v>248</v>
      </c>
      <c r="U8" s="53">
        <f t="shared" si="0"/>
        <v>4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434</v>
      </c>
      <c r="E9" s="185"/>
      <c r="F9" s="185"/>
      <c r="G9" s="185" t="s">
        <v>434</v>
      </c>
      <c r="H9" s="185"/>
      <c r="I9" s="206"/>
      <c r="J9" s="312"/>
      <c r="K9" s="243">
        <v>4</v>
      </c>
      <c r="L9" s="212" t="s">
        <v>434</v>
      </c>
      <c r="M9" s="185"/>
      <c r="N9" s="185"/>
      <c r="O9" s="185" t="s">
        <v>434</v>
      </c>
      <c r="P9" s="185"/>
      <c r="Q9" s="211"/>
      <c r="R9" s="212" t="s">
        <v>249</v>
      </c>
      <c r="S9" s="185" t="s">
        <v>249</v>
      </c>
      <c r="T9" s="185" t="s">
        <v>249</v>
      </c>
      <c r="U9" s="53">
        <f t="shared" si="0"/>
        <v>4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435</v>
      </c>
      <c r="E10" s="199"/>
      <c r="F10" s="199"/>
      <c r="G10" s="199" t="s">
        <v>435</v>
      </c>
      <c r="H10" s="199"/>
      <c r="I10" s="204"/>
      <c r="J10" s="300"/>
      <c r="K10" s="246">
        <v>5</v>
      </c>
      <c r="L10" s="214" t="s">
        <v>435</v>
      </c>
      <c r="M10" s="199"/>
      <c r="N10" s="199"/>
      <c r="O10" s="199" t="s">
        <v>435</v>
      </c>
      <c r="P10" s="199"/>
      <c r="Q10" s="213"/>
      <c r="R10" s="214" t="s">
        <v>245</v>
      </c>
      <c r="S10" s="199" t="s">
        <v>245</v>
      </c>
      <c r="T10" s="199" t="s">
        <v>245</v>
      </c>
      <c r="U10" s="36">
        <f t="shared" si="0"/>
        <v>4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435</v>
      </c>
      <c r="E11" s="196"/>
      <c r="F11" s="196"/>
      <c r="G11" s="196" t="s">
        <v>435</v>
      </c>
      <c r="H11" s="196"/>
      <c r="I11" s="205"/>
      <c r="J11" s="300"/>
      <c r="K11" s="248">
        <v>6</v>
      </c>
      <c r="L11" s="210" t="s">
        <v>435</v>
      </c>
      <c r="M11" s="196"/>
      <c r="N11" s="196"/>
      <c r="O11" s="196" t="s">
        <v>435</v>
      </c>
      <c r="P11" s="196"/>
      <c r="Q11" s="209"/>
      <c r="R11" s="210" t="s">
        <v>245</v>
      </c>
      <c r="S11" s="196" t="s">
        <v>245</v>
      </c>
      <c r="T11" s="196" t="s">
        <v>245</v>
      </c>
      <c r="U11" s="46">
        <f t="shared" si="0"/>
        <v>4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435</v>
      </c>
      <c r="E12" s="185"/>
      <c r="F12" s="185"/>
      <c r="G12" s="185" t="s">
        <v>435</v>
      </c>
      <c r="H12" s="185"/>
      <c r="I12" s="206"/>
      <c r="J12" s="300"/>
      <c r="K12" s="243">
        <v>7</v>
      </c>
      <c r="L12" s="212" t="s">
        <v>435</v>
      </c>
      <c r="M12" s="185"/>
      <c r="N12" s="185"/>
      <c r="O12" s="185" t="s">
        <v>435</v>
      </c>
      <c r="P12" s="185"/>
      <c r="Q12" s="211"/>
      <c r="R12" s="212" t="s">
        <v>245</v>
      </c>
      <c r="S12" s="185" t="s">
        <v>245</v>
      </c>
      <c r="T12" s="185" t="s">
        <v>245</v>
      </c>
      <c r="U12" s="53">
        <f t="shared" si="0"/>
        <v>4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436</v>
      </c>
      <c r="E13" s="185"/>
      <c r="F13" s="185"/>
      <c r="G13" s="185" t="s">
        <v>436</v>
      </c>
      <c r="H13" s="185"/>
      <c r="I13" s="206"/>
      <c r="J13" s="300"/>
      <c r="K13" s="243">
        <v>8</v>
      </c>
      <c r="L13" s="212" t="s">
        <v>436</v>
      </c>
      <c r="M13" s="185"/>
      <c r="N13" s="185"/>
      <c r="O13" s="185" t="s">
        <v>436</v>
      </c>
      <c r="P13" s="185"/>
      <c r="Q13" s="211"/>
      <c r="R13" s="212" t="s">
        <v>253</v>
      </c>
      <c r="S13" s="185" t="s">
        <v>253</v>
      </c>
      <c r="T13" s="185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185"/>
      <c r="F14" s="185"/>
      <c r="G14" s="185" t="s">
        <v>244</v>
      </c>
      <c r="H14" s="185"/>
      <c r="I14" s="206"/>
      <c r="J14" s="300"/>
      <c r="K14" s="243">
        <v>9</v>
      </c>
      <c r="L14" s="212" t="s">
        <v>244</v>
      </c>
      <c r="M14" s="185"/>
      <c r="N14" s="185"/>
      <c r="O14" s="185" t="s">
        <v>244</v>
      </c>
      <c r="P14" s="185"/>
      <c r="Q14" s="211"/>
      <c r="R14" s="212" t="s">
        <v>244</v>
      </c>
      <c r="S14" s="185" t="s">
        <v>244</v>
      </c>
      <c r="T14" s="185" t="s">
        <v>244</v>
      </c>
      <c r="U14" s="53">
        <f t="shared" si="0"/>
        <v>4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199"/>
      <c r="F15" s="199"/>
      <c r="G15" s="199" t="s">
        <v>245</v>
      </c>
      <c r="H15" s="199"/>
      <c r="I15" s="204"/>
      <c r="J15" s="300"/>
      <c r="K15" s="246">
        <v>10</v>
      </c>
      <c r="L15" s="214" t="s">
        <v>245</v>
      </c>
      <c r="M15" s="199"/>
      <c r="N15" s="199"/>
      <c r="O15" s="199" t="s">
        <v>245</v>
      </c>
      <c r="P15" s="199"/>
      <c r="Q15" s="213"/>
      <c r="R15" s="214" t="s">
        <v>245</v>
      </c>
      <c r="S15" s="199" t="s">
        <v>245</v>
      </c>
      <c r="T15" s="199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0.2</v>
      </c>
      <c r="E16" s="196"/>
      <c r="F16" s="196"/>
      <c r="G16" s="196">
        <v>0.2</v>
      </c>
      <c r="H16" s="196"/>
      <c r="I16" s="205"/>
      <c r="J16" s="307"/>
      <c r="K16" s="248">
        <v>11</v>
      </c>
      <c r="L16" s="210">
        <v>0.2</v>
      </c>
      <c r="M16" s="196"/>
      <c r="N16" s="196"/>
      <c r="O16" s="196">
        <v>0.3</v>
      </c>
      <c r="P16" s="196"/>
      <c r="Q16" s="209"/>
      <c r="R16" s="186">
        <f>MAX(D16:I16,L16:Q16)</f>
        <v>0.3</v>
      </c>
      <c r="S16" s="187">
        <f>MIN(D16:I16,L16:Q16)</f>
        <v>0.2</v>
      </c>
      <c r="T16" s="187">
        <f>AVERAGE(D16:I16,L16:Q16)</f>
        <v>0.22500000000000003</v>
      </c>
      <c r="U16" s="46">
        <f t="shared" si="0"/>
        <v>4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437</v>
      </c>
      <c r="E17" s="185"/>
      <c r="F17" s="185"/>
      <c r="G17" s="185" t="s">
        <v>437</v>
      </c>
      <c r="H17" s="185"/>
      <c r="I17" s="206"/>
      <c r="J17" s="255"/>
      <c r="K17" s="243">
        <v>12</v>
      </c>
      <c r="L17" s="212" t="s">
        <v>437</v>
      </c>
      <c r="M17" s="185"/>
      <c r="N17" s="185"/>
      <c r="O17" s="185" t="s">
        <v>437</v>
      </c>
      <c r="P17" s="185"/>
      <c r="Q17" s="211"/>
      <c r="R17" s="210" t="s">
        <v>251</v>
      </c>
      <c r="S17" s="196" t="s">
        <v>251</v>
      </c>
      <c r="T17" s="196" t="s">
        <v>251</v>
      </c>
      <c r="U17" s="53">
        <f t="shared" si="0"/>
        <v>4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438</v>
      </c>
      <c r="E18" s="185"/>
      <c r="F18" s="185"/>
      <c r="G18" s="185" t="s">
        <v>438</v>
      </c>
      <c r="H18" s="185"/>
      <c r="I18" s="206"/>
      <c r="J18" s="307"/>
      <c r="K18" s="243">
        <v>13</v>
      </c>
      <c r="L18" s="212" t="s">
        <v>438</v>
      </c>
      <c r="M18" s="185"/>
      <c r="N18" s="185"/>
      <c r="O18" s="185" t="s">
        <v>438</v>
      </c>
      <c r="P18" s="185"/>
      <c r="Q18" s="211"/>
      <c r="R18" s="212" t="s">
        <v>252</v>
      </c>
      <c r="S18" s="185" t="s">
        <v>252</v>
      </c>
      <c r="T18" s="185" t="s">
        <v>252</v>
      </c>
      <c r="U18" s="53">
        <f t="shared" si="0"/>
        <v>4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185"/>
      <c r="F19" s="185"/>
      <c r="G19" s="185" t="s">
        <v>246</v>
      </c>
      <c r="H19" s="185"/>
      <c r="I19" s="206"/>
      <c r="J19" s="299"/>
      <c r="K19" s="243">
        <v>14</v>
      </c>
      <c r="L19" s="212" t="s">
        <v>246</v>
      </c>
      <c r="M19" s="185"/>
      <c r="N19" s="185"/>
      <c r="O19" s="185" t="s">
        <v>246</v>
      </c>
      <c r="P19" s="185"/>
      <c r="Q19" s="211"/>
      <c r="R19" s="212" t="s">
        <v>246</v>
      </c>
      <c r="S19" s="185" t="s">
        <v>246</v>
      </c>
      <c r="T19" s="185" t="s">
        <v>246</v>
      </c>
      <c r="U19" s="53">
        <f t="shared" si="0"/>
        <v>4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439</v>
      </c>
      <c r="E20" s="199"/>
      <c r="F20" s="199"/>
      <c r="G20" s="199" t="s">
        <v>439</v>
      </c>
      <c r="H20" s="199"/>
      <c r="I20" s="204"/>
      <c r="J20" s="300"/>
      <c r="K20" s="246">
        <v>15</v>
      </c>
      <c r="L20" s="214" t="s">
        <v>439</v>
      </c>
      <c r="M20" s="199"/>
      <c r="N20" s="199"/>
      <c r="O20" s="199" t="s">
        <v>439</v>
      </c>
      <c r="P20" s="199"/>
      <c r="Q20" s="213"/>
      <c r="R20" s="214" t="s">
        <v>250</v>
      </c>
      <c r="S20" s="199" t="s">
        <v>250</v>
      </c>
      <c r="T20" s="199" t="s">
        <v>250</v>
      </c>
      <c r="U20" s="36">
        <f t="shared" si="0"/>
        <v>4</v>
      </c>
      <c r="W20" s="27">
        <v>24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440</v>
      </c>
      <c r="E21" s="196"/>
      <c r="F21" s="196"/>
      <c r="G21" s="196" t="s">
        <v>440</v>
      </c>
      <c r="H21" s="196"/>
      <c r="I21" s="205"/>
      <c r="J21" s="300"/>
      <c r="K21" s="248">
        <v>16</v>
      </c>
      <c r="L21" s="210" t="s">
        <v>440</v>
      </c>
      <c r="M21" s="196"/>
      <c r="N21" s="196"/>
      <c r="O21" s="196" t="s">
        <v>440</v>
      </c>
      <c r="P21" s="196"/>
      <c r="Q21" s="209"/>
      <c r="R21" s="210" t="s">
        <v>244</v>
      </c>
      <c r="S21" s="196" t="s">
        <v>244</v>
      </c>
      <c r="T21" s="196" t="s">
        <v>244</v>
      </c>
      <c r="U21" s="46">
        <f t="shared" si="0"/>
        <v>4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436</v>
      </c>
      <c r="E22" s="185"/>
      <c r="F22" s="185"/>
      <c r="G22" s="185" t="s">
        <v>436</v>
      </c>
      <c r="H22" s="185"/>
      <c r="I22" s="206"/>
      <c r="J22" s="300"/>
      <c r="K22" s="243">
        <v>17</v>
      </c>
      <c r="L22" s="212" t="s">
        <v>436</v>
      </c>
      <c r="M22" s="185"/>
      <c r="N22" s="185"/>
      <c r="O22" s="185" t="s">
        <v>436</v>
      </c>
      <c r="P22" s="185"/>
      <c r="Q22" s="211"/>
      <c r="R22" s="212" t="s">
        <v>253</v>
      </c>
      <c r="S22" s="185" t="s">
        <v>253</v>
      </c>
      <c r="T22" s="185" t="s">
        <v>253</v>
      </c>
      <c r="U22" s="53">
        <f t="shared" si="0"/>
        <v>4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435</v>
      </c>
      <c r="E23" s="185"/>
      <c r="F23" s="185"/>
      <c r="G23" s="185" t="s">
        <v>435</v>
      </c>
      <c r="H23" s="185"/>
      <c r="I23" s="206"/>
      <c r="J23" s="300"/>
      <c r="K23" s="243">
        <v>18</v>
      </c>
      <c r="L23" s="212" t="s">
        <v>435</v>
      </c>
      <c r="M23" s="185"/>
      <c r="N23" s="185"/>
      <c r="O23" s="185" t="s">
        <v>435</v>
      </c>
      <c r="P23" s="185"/>
      <c r="Q23" s="211"/>
      <c r="R23" s="212" t="s">
        <v>245</v>
      </c>
      <c r="S23" s="185" t="s">
        <v>245</v>
      </c>
      <c r="T23" s="185" t="s">
        <v>245</v>
      </c>
      <c r="U23" s="53">
        <f t="shared" si="0"/>
        <v>4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435</v>
      </c>
      <c r="E24" s="185"/>
      <c r="F24" s="185"/>
      <c r="G24" s="185" t="s">
        <v>435</v>
      </c>
      <c r="H24" s="185"/>
      <c r="I24" s="206"/>
      <c r="J24" s="300"/>
      <c r="K24" s="243">
        <v>19</v>
      </c>
      <c r="L24" s="212" t="s">
        <v>435</v>
      </c>
      <c r="M24" s="185"/>
      <c r="N24" s="185"/>
      <c r="O24" s="185" t="s">
        <v>435</v>
      </c>
      <c r="P24" s="185"/>
      <c r="Q24" s="211"/>
      <c r="R24" s="212" t="s">
        <v>245</v>
      </c>
      <c r="S24" s="185" t="s">
        <v>245</v>
      </c>
      <c r="T24" s="185" t="s">
        <v>245</v>
      </c>
      <c r="U24" s="53">
        <f t="shared" si="0"/>
        <v>4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435</v>
      </c>
      <c r="E25" s="199"/>
      <c r="F25" s="199"/>
      <c r="G25" s="199" t="s">
        <v>435</v>
      </c>
      <c r="H25" s="199"/>
      <c r="I25" s="204"/>
      <c r="J25" s="300"/>
      <c r="K25" s="246">
        <v>20</v>
      </c>
      <c r="L25" s="214" t="s">
        <v>435</v>
      </c>
      <c r="M25" s="199"/>
      <c r="N25" s="199"/>
      <c r="O25" s="199" t="s">
        <v>435</v>
      </c>
      <c r="P25" s="199"/>
      <c r="Q25" s="213"/>
      <c r="R25" s="214" t="s">
        <v>245</v>
      </c>
      <c r="S25" s="199" t="s">
        <v>245</v>
      </c>
      <c r="T25" s="199" t="s">
        <v>245</v>
      </c>
      <c r="U25" s="36">
        <f t="shared" si="0"/>
        <v>4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196"/>
      <c r="F26" s="196"/>
      <c r="G26" s="196">
        <v>0.11</v>
      </c>
      <c r="H26" s="196"/>
      <c r="I26" s="205"/>
      <c r="J26" s="255"/>
      <c r="K26" s="248">
        <v>21</v>
      </c>
      <c r="L26" s="264">
        <v>0.1</v>
      </c>
      <c r="M26" s="196"/>
      <c r="N26" s="196"/>
      <c r="O26" s="196" t="s">
        <v>258</v>
      </c>
      <c r="P26" s="196"/>
      <c r="Q26" s="209"/>
      <c r="R26" s="288">
        <v>0.11</v>
      </c>
      <c r="S26" s="196" t="s">
        <v>258</v>
      </c>
      <c r="T26" s="192" t="s">
        <v>258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185"/>
      <c r="F27" s="185"/>
      <c r="G27" s="185" t="s">
        <v>253</v>
      </c>
      <c r="H27" s="185"/>
      <c r="I27" s="206"/>
      <c r="J27" s="300"/>
      <c r="K27" s="243">
        <v>22</v>
      </c>
      <c r="L27" s="212" t="s">
        <v>253</v>
      </c>
      <c r="M27" s="185"/>
      <c r="N27" s="185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1E-3</v>
      </c>
      <c r="E28" s="185"/>
      <c r="F28" s="185"/>
      <c r="G28" s="185">
        <v>7.0000000000000001E-3</v>
      </c>
      <c r="H28" s="185"/>
      <c r="I28" s="206"/>
      <c r="J28" s="300"/>
      <c r="K28" s="243">
        <v>23</v>
      </c>
      <c r="L28" s="212">
        <v>4.0000000000000001E-3</v>
      </c>
      <c r="M28" s="185"/>
      <c r="N28" s="185"/>
      <c r="O28" s="185" t="s">
        <v>245</v>
      </c>
      <c r="P28" s="185"/>
      <c r="Q28" s="211"/>
      <c r="R28" s="273">
        <v>7.0000000000000001E-3</v>
      </c>
      <c r="S28" s="193" t="s">
        <v>245</v>
      </c>
      <c r="T28" s="197">
        <v>2.8E-3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185"/>
      <c r="F29" s="185"/>
      <c r="G29" s="194">
        <v>6.0000000000000001E-3</v>
      </c>
      <c r="H29" s="185"/>
      <c r="I29" s="206"/>
      <c r="J29" s="300"/>
      <c r="K29" s="243">
        <v>24</v>
      </c>
      <c r="L29" s="212" t="s">
        <v>259</v>
      </c>
      <c r="M29" s="185"/>
      <c r="N29" s="185"/>
      <c r="O29" s="185" t="s">
        <v>259</v>
      </c>
      <c r="P29" s="185"/>
      <c r="Q29" s="211"/>
      <c r="R29" s="273">
        <v>6.0000000000000001E-3</v>
      </c>
      <c r="S29" s="193" t="s">
        <v>259</v>
      </c>
      <c r="T29" s="197">
        <v>1.5E-3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1E-3</v>
      </c>
      <c r="E30" s="199"/>
      <c r="F30" s="199"/>
      <c r="G30" s="199">
        <v>7.0000000000000001E-3</v>
      </c>
      <c r="H30" s="199"/>
      <c r="I30" s="204"/>
      <c r="J30" s="300"/>
      <c r="K30" s="246">
        <v>25</v>
      </c>
      <c r="L30" s="214">
        <v>5.0000000000000001E-3</v>
      </c>
      <c r="M30" s="199"/>
      <c r="N30" s="199"/>
      <c r="O30" s="199">
        <v>2E-3</v>
      </c>
      <c r="P30" s="199"/>
      <c r="Q30" s="213"/>
      <c r="R30" s="214">
        <f>MAX(D30:I30,L30:Q30)</f>
        <v>7.0000000000000001E-3</v>
      </c>
      <c r="S30" s="199">
        <f>MIN(D30:I30,L30:Q30)</f>
        <v>1E-3</v>
      </c>
      <c r="T30" s="220">
        <f>AVERAGE(D30:I30,L30:Q30)</f>
        <v>3.7500000000000003E-3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196"/>
      <c r="F31" s="196"/>
      <c r="G31" s="196" t="s">
        <v>245</v>
      </c>
      <c r="H31" s="196"/>
      <c r="I31" s="205"/>
      <c r="J31" s="300"/>
      <c r="K31" s="248">
        <v>26</v>
      </c>
      <c r="L31" s="210" t="s">
        <v>245</v>
      </c>
      <c r="M31" s="196"/>
      <c r="N31" s="196"/>
      <c r="O31" s="196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4.0000000000000001E-3</v>
      </c>
      <c r="E32" s="185"/>
      <c r="F32" s="185"/>
      <c r="G32" s="185">
        <v>2.5000000000000001E-2</v>
      </c>
      <c r="H32" s="185"/>
      <c r="I32" s="206"/>
      <c r="J32" s="300"/>
      <c r="K32" s="243">
        <v>27</v>
      </c>
      <c r="L32" s="217">
        <v>1.6E-2</v>
      </c>
      <c r="M32" s="185"/>
      <c r="N32" s="185"/>
      <c r="O32" s="185">
        <v>4.0000000000000001E-3</v>
      </c>
      <c r="P32" s="185"/>
      <c r="Q32" s="211"/>
      <c r="R32" s="273">
        <f>MAX(D32:I32,L32:Q32)</f>
        <v>2.5000000000000001E-2</v>
      </c>
      <c r="S32" s="193">
        <f>MIN(D32:I32,L32:Q32)</f>
        <v>4.0000000000000001E-3</v>
      </c>
      <c r="T32" s="197">
        <f>AVERAGE(D32:I32,L32:Q32)</f>
        <v>1.225E-2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185"/>
      <c r="F33" s="185"/>
      <c r="G33" s="185">
        <v>4.0000000000000001E-3</v>
      </c>
      <c r="H33" s="185"/>
      <c r="I33" s="206"/>
      <c r="J33" s="255"/>
      <c r="K33" s="243">
        <v>28</v>
      </c>
      <c r="L33" s="212" t="s">
        <v>259</v>
      </c>
      <c r="M33" s="185"/>
      <c r="N33" s="185"/>
      <c r="O33" s="185" t="s">
        <v>259</v>
      </c>
      <c r="P33" s="185"/>
      <c r="Q33" s="211"/>
      <c r="R33" s="273">
        <v>4.0000000000000001E-3</v>
      </c>
      <c r="S33" s="185" t="s">
        <v>259</v>
      </c>
      <c r="T33" s="198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2E-3</v>
      </c>
      <c r="E34" s="185"/>
      <c r="F34" s="185"/>
      <c r="G34" s="194">
        <v>0.01</v>
      </c>
      <c r="H34" s="185"/>
      <c r="I34" s="206"/>
      <c r="J34" s="300"/>
      <c r="K34" s="243">
        <v>29</v>
      </c>
      <c r="L34" s="212">
        <v>7.0000000000000001E-3</v>
      </c>
      <c r="M34" s="185"/>
      <c r="N34" s="185"/>
      <c r="O34" s="185">
        <v>2E-3</v>
      </c>
      <c r="P34" s="185"/>
      <c r="Q34" s="211"/>
      <c r="R34" s="273">
        <f>MAX(D34:I34,L34:Q34)</f>
        <v>0.01</v>
      </c>
      <c r="S34" s="193">
        <f>MIN(D34:I34,L34:Q34)</f>
        <v>2E-3</v>
      </c>
      <c r="T34" s="197">
        <f>AVERAGE(D34:I34,L34:Q34)</f>
        <v>5.2499999999999995E-3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199"/>
      <c r="F35" s="199"/>
      <c r="G35" s="199">
        <v>1E-3</v>
      </c>
      <c r="H35" s="199"/>
      <c r="I35" s="204"/>
      <c r="J35" s="300"/>
      <c r="K35" s="246">
        <v>30</v>
      </c>
      <c r="L35" s="214" t="s">
        <v>245</v>
      </c>
      <c r="M35" s="199"/>
      <c r="N35" s="199"/>
      <c r="O35" s="199" t="s">
        <v>245</v>
      </c>
      <c r="P35" s="199"/>
      <c r="Q35" s="213"/>
      <c r="R35" s="214">
        <v>1E-3</v>
      </c>
      <c r="S35" s="199" t="s">
        <v>245</v>
      </c>
      <c r="T35" s="199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196"/>
      <c r="F36" s="196"/>
      <c r="G36" s="196" t="s">
        <v>260</v>
      </c>
      <c r="H36" s="196"/>
      <c r="I36" s="205"/>
      <c r="J36" s="300"/>
      <c r="K36" s="248">
        <v>31</v>
      </c>
      <c r="L36" s="210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441</v>
      </c>
      <c r="E37" s="185"/>
      <c r="F37" s="185"/>
      <c r="G37" s="185">
        <v>0.01</v>
      </c>
      <c r="H37" s="185"/>
      <c r="I37" s="206"/>
      <c r="J37" s="255"/>
      <c r="K37" s="243">
        <v>32</v>
      </c>
      <c r="L37" s="212">
        <v>0.03</v>
      </c>
      <c r="M37" s="185"/>
      <c r="N37" s="185"/>
      <c r="O37" s="185">
        <v>0.01</v>
      </c>
      <c r="P37" s="185"/>
      <c r="Q37" s="211"/>
      <c r="R37" s="264">
        <v>0.03</v>
      </c>
      <c r="S37" s="192" t="s">
        <v>545</v>
      </c>
      <c r="T37" s="192">
        <v>1.2500000000000001E-2</v>
      </c>
      <c r="U37" s="53">
        <f t="shared" si="0"/>
        <v>4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442</v>
      </c>
      <c r="E38" s="185"/>
      <c r="F38" s="185"/>
      <c r="G38" s="185" t="s">
        <v>442</v>
      </c>
      <c r="H38" s="185"/>
      <c r="I38" s="206"/>
      <c r="J38" s="255"/>
      <c r="K38" s="243">
        <v>33</v>
      </c>
      <c r="L38" s="212" t="s">
        <v>442</v>
      </c>
      <c r="M38" s="185"/>
      <c r="N38" s="185"/>
      <c r="O38" s="185" t="s">
        <v>442</v>
      </c>
      <c r="P38" s="185"/>
      <c r="Q38" s="211"/>
      <c r="R38" s="212" t="s">
        <v>255</v>
      </c>
      <c r="S38" s="185" t="s">
        <v>255</v>
      </c>
      <c r="T38" s="290" t="s">
        <v>255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185"/>
      <c r="F39" s="185"/>
      <c r="G39" s="185" t="s">
        <v>261</v>
      </c>
      <c r="H39" s="185"/>
      <c r="I39" s="206"/>
      <c r="J39" s="255"/>
      <c r="K39" s="243">
        <v>34</v>
      </c>
      <c r="L39" s="212" t="s">
        <v>261</v>
      </c>
      <c r="M39" s="185"/>
      <c r="N39" s="185"/>
      <c r="O39" s="185" t="s">
        <v>261</v>
      </c>
      <c r="P39" s="185"/>
      <c r="Q39" s="211"/>
      <c r="R39" s="212" t="s">
        <v>261</v>
      </c>
      <c r="S39" s="185" t="s">
        <v>261</v>
      </c>
      <c r="T39" s="185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441</v>
      </c>
      <c r="E40" s="199"/>
      <c r="F40" s="199"/>
      <c r="G40" s="199" t="s">
        <v>441</v>
      </c>
      <c r="H40" s="199"/>
      <c r="I40" s="204"/>
      <c r="J40" s="255"/>
      <c r="K40" s="246">
        <v>35</v>
      </c>
      <c r="L40" s="214" t="s">
        <v>441</v>
      </c>
      <c r="M40" s="199"/>
      <c r="N40" s="199"/>
      <c r="O40" s="199" t="s">
        <v>441</v>
      </c>
      <c r="P40" s="199"/>
      <c r="Q40" s="213"/>
      <c r="R40" s="214" t="s">
        <v>254</v>
      </c>
      <c r="S40" s="199" t="s">
        <v>254</v>
      </c>
      <c r="T40" s="199" t="s">
        <v>254</v>
      </c>
      <c r="U40" s="36">
        <f>COUNTA(D40:I40,L40:Q40)</f>
        <v>4</v>
      </c>
      <c r="W40" s="341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13</v>
      </c>
      <c r="E41" s="196"/>
      <c r="F41" s="196"/>
      <c r="G41" s="196">
        <v>27</v>
      </c>
      <c r="H41" s="196"/>
      <c r="I41" s="205"/>
      <c r="J41" s="307"/>
      <c r="K41" s="248">
        <v>36</v>
      </c>
      <c r="L41" s="210">
        <v>25</v>
      </c>
      <c r="M41" s="196"/>
      <c r="N41" s="196"/>
      <c r="O41" s="196">
        <v>26</v>
      </c>
      <c r="P41" s="196"/>
      <c r="Q41" s="209"/>
      <c r="R41" s="272">
        <f>MAX(D41:I41,L41:Q41)</f>
        <v>27</v>
      </c>
      <c r="S41" s="200">
        <f>MIN(D41:I41,L41:Q41)</f>
        <v>13</v>
      </c>
      <c r="T41" s="200">
        <f>AVERAGE(D41:I41,L41:Q41)</f>
        <v>22.75</v>
      </c>
      <c r="U41" s="46">
        <f t="shared" si="0"/>
        <v>4</v>
      </c>
      <c r="W41" s="342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439</v>
      </c>
      <c r="E42" s="185"/>
      <c r="F42" s="185"/>
      <c r="G42" s="185" t="s">
        <v>439</v>
      </c>
      <c r="H42" s="185"/>
      <c r="I42" s="206"/>
      <c r="J42" s="300"/>
      <c r="K42" s="243">
        <v>37</v>
      </c>
      <c r="L42" s="212" t="s">
        <v>439</v>
      </c>
      <c r="M42" s="185"/>
      <c r="N42" s="185"/>
      <c r="O42" s="185" t="s">
        <v>439</v>
      </c>
      <c r="P42" s="185"/>
      <c r="Q42" s="211"/>
      <c r="R42" s="212" t="s">
        <v>250</v>
      </c>
      <c r="S42" s="185" t="s">
        <v>250</v>
      </c>
      <c r="T42" s="185" t="s">
        <v>250</v>
      </c>
      <c r="U42" s="53">
        <f t="shared" si="0"/>
        <v>4</v>
      </c>
      <c r="W42" s="343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16</v>
      </c>
      <c r="E43" s="185"/>
      <c r="F43" s="185"/>
      <c r="G43" s="225">
        <v>24</v>
      </c>
      <c r="H43" s="185"/>
      <c r="I43" s="206"/>
      <c r="J43" s="307"/>
      <c r="K43" s="243">
        <v>38</v>
      </c>
      <c r="L43" s="227">
        <v>22</v>
      </c>
      <c r="M43" s="185"/>
      <c r="N43" s="185"/>
      <c r="O43" s="225">
        <v>38</v>
      </c>
      <c r="P43" s="185"/>
      <c r="Q43" s="211"/>
      <c r="R43" s="241">
        <f>MAX(D43:I43,L43:Q43)</f>
        <v>38</v>
      </c>
      <c r="S43" s="201">
        <f>MIN(D43:I43,L43:Q43)</f>
        <v>16</v>
      </c>
      <c r="T43" s="201">
        <f>AVERAGE(D43:I43,L43:Q43)</f>
        <v>25</v>
      </c>
      <c r="U43" s="53">
        <f t="shared" si="0"/>
        <v>4</v>
      </c>
      <c r="W43" s="337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9</v>
      </c>
      <c r="E44" s="185"/>
      <c r="F44" s="185"/>
      <c r="G44" s="185">
        <v>36</v>
      </c>
      <c r="H44" s="185"/>
      <c r="I44" s="206"/>
      <c r="J44" s="307"/>
      <c r="K44" s="243">
        <v>39</v>
      </c>
      <c r="L44" s="212">
        <v>40</v>
      </c>
      <c r="M44" s="185"/>
      <c r="N44" s="185"/>
      <c r="O44" s="185">
        <v>30</v>
      </c>
      <c r="P44" s="185"/>
      <c r="Q44" s="211"/>
      <c r="R44" s="272">
        <f t="shared" ref="R44:R45" si="1">MAX(D44:I44,L44:Q44)</f>
        <v>40</v>
      </c>
      <c r="S44" s="200">
        <f t="shared" ref="S44:S45" si="2">MIN(D44:I44,L44:Q44)</f>
        <v>9</v>
      </c>
      <c r="T44" s="200">
        <f t="shared" ref="T44:T45" si="3">AVERAGE(D44:I44,L44:Q44)</f>
        <v>28.75</v>
      </c>
      <c r="U44" s="53">
        <f t="shared" si="0"/>
        <v>4</v>
      </c>
      <c r="W44" s="328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51</v>
      </c>
      <c r="E45" s="199"/>
      <c r="F45" s="199"/>
      <c r="G45" s="199">
        <v>120</v>
      </c>
      <c r="H45" s="199"/>
      <c r="I45" s="204"/>
      <c r="J45" s="308"/>
      <c r="K45" s="246">
        <v>40</v>
      </c>
      <c r="L45" s="214">
        <v>120</v>
      </c>
      <c r="M45" s="199"/>
      <c r="N45" s="199"/>
      <c r="O45" s="199">
        <v>110</v>
      </c>
      <c r="P45" s="199"/>
      <c r="Q45" s="213"/>
      <c r="R45" s="228">
        <f t="shared" si="1"/>
        <v>120</v>
      </c>
      <c r="S45" s="202">
        <f t="shared" si="2"/>
        <v>51</v>
      </c>
      <c r="T45" s="202">
        <f t="shared" si="3"/>
        <v>100.25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442</v>
      </c>
      <c r="E46" s="196"/>
      <c r="F46" s="196"/>
      <c r="G46" s="196" t="s">
        <v>442</v>
      </c>
      <c r="H46" s="196"/>
      <c r="I46" s="205"/>
      <c r="J46" s="255"/>
      <c r="K46" s="248">
        <v>41</v>
      </c>
      <c r="L46" s="210" t="s">
        <v>442</v>
      </c>
      <c r="M46" s="196"/>
      <c r="N46" s="196"/>
      <c r="O46" s="196" t="s">
        <v>442</v>
      </c>
      <c r="P46" s="196"/>
      <c r="Q46" s="209"/>
      <c r="R46" s="210" t="s">
        <v>255</v>
      </c>
      <c r="S46" s="196" t="s">
        <v>255</v>
      </c>
      <c r="T46" s="196" t="s">
        <v>255</v>
      </c>
      <c r="U46" s="46">
        <f t="shared" si="0"/>
        <v>4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185"/>
      <c r="F47" s="185"/>
      <c r="G47" s="185">
        <v>9.9999999999999995E-7</v>
      </c>
      <c r="H47" s="185"/>
      <c r="I47" s="206"/>
      <c r="J47" s="309"/>
      <c r="K47" s="243">
        <v>42</v>
      </c>
      <c r="L47" s="212" t="s">
        <v>247</v>
      </c>
      <c r="M47" s="185"/>
      <c r="N47" s="185"/>
      <c r="O47" s="185" t="s">
        <v>247</v>
      </c>
      <c r="P47" s="185"/>
      <c r="Q47" s="211"/>
      <c r="R47" s="212">
        <v>9.9999999999999995E-7</v>
      </c>
      <c r="S47" s="185" t="s">
        <v>247</v>
      </c>
      <c r="T47" s="185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185"/>
      <c r="F48" s="185"/>
      <c r="G48" s="185" t="s">
        <v>247</v>
      </c>
      <c r="H48" s="185"/>
      <c r="I48" s="206"/>
      <c r="J48" s="309"/>
      <c r="K48" s="243">
        <v>43</v>
      </c>
      <c r="L48" s="212" t="s">
        <v>247</v>
      </c>
      <c r="M48" s="185"/>
      <c r="N48" s="185"/>
      <c r="O48" s="185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436</v>
      </c>
      <c r="E49" s="185"/>
      <c r="F49" s="185"/>
      <c r="G49" s="185" t="s">
        <v>436</v>
      </c>
      <c r="H49" s="185"/>
      <c r="I49" s="206"/>
      <c r="J49" s="300"/>
      <c r="K49" s="243">
        <v>44</v>
      </c>
      <c r="L49" s="212" t="s">
        <v>436</v>
      </c>
      <c r="M49" s="185"/>
      <c r="N49" s="185"/>
      <c r="O49" s="185" t="s">
        <v>436</v>
      </c>
      <c r="P49" s="185"/>
      <c r="Q49" s="211"/>
      <c r="R49" s="212" t="s">
        <v>253</v>
      </c>
      <c r="S49" s="185" t="s">
        <v>253</v>
      </c>
      <c r="T49" s="185" t="s">
        <v>253</v>
      </c>
      <c r="U49" s="53">
        <f t="shared" si="0"/>
        <v>4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443</v>
      </c>
      <c r="E50" s="199"/>
      <c r="F50" s="199"/>
      <c r="G50" s="199" t="s">
        <v>443</v>
      </c>
      <c r="H50" s="199"/>
      <c r="I50" s="204"/>
      <c r="J50" s="299"/>
      <c r="K50" s="246">
        <v>45</v>
      </c>
      <c r="L50" s="214" t="s">
        <v>443</v>
      </c>
      <c r="M50" s="199"/>
      <c r="N50" s="199"/>
      <c r="O50" s="199" t="s">
        <v>443</v>
      </c>
      <c r="P50" s="199"/>
      <c r="Q50" s="213"/>
      <c r="R50" s="214" t="s">
        <v>256</v>
      </c>
      <c r="S50" s="199" t="s">
        <v>256</v>
      </c>
      <c r="T50" s="199" t="s">
        <v>256</v>
      </c>
      <c r="U50" s="36">
        <f t="shared" si="0"/>
        <v>4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0.3</v>
      </c>
      <c r="E51" s="196"/>
      <c r="F51" s="196"/>
      <c r="G51" s="196">
        <v>1.1000000000000001</v>
      </c>
      <c r="H51" s="196"/>
      <c r="I51" s="205"/>
      <c r="J51" s="307"/>
      <c r="K51" s="248">
        <v>46</v>
      </c>
      <c r="L51" s="241">
        <v>0.8</v>
      </c>
      <c r="M51" s="196"/>
      <c r="N51" s="196"/>
      <c r="O51" s="196">
        <v>0.4</v>
      </c>
      <c r="P51" s="196"/>
      <c r="Q51" s="209"/>
      <c r="R51" s="241">
        <f t="shared" ref="R51" si="4">MAX(D51:I51,L51:Q51)</f>
        <v>1.1000000000000001</v>
      </c>
      <c r="S51" s="201">
        <f t="shared" ref="S51" si="5">MIN(D51:I51,L51:Q51)</f>
        <v>0.3</v>
      </c>
      <c r="T51" s="201">
        <f t="shared" ref="T51" si="6">AVERAGE(D51:I51,L51:Q51)</f>
        <v>0.65</v>
      </c>
      <c r="U51" s="46">
        <f t="shared" si="0"/>
        <v>4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7.1</v>
      </c>
      <c r="E52" s="185"/>
      <c r="F52" s="185"/>
      <c r="G52" s="225">
        <v>7.3</v>
      </c>
      <c r="H52" s="185"/>
      <c r="I52" s="206"/>
      <c r="J52" s="307"/>
      <c r="K52" s="243">
        <v>47</v>
      </c>
      <c r="L52" s="212">
        <v>7.2</v>
      </c>
      <c r="M52" s="185"/>
      <c r="N52" s="185"/>
      <c r="O52" s="225">
        <v>7.1</v>
      </c>
      <c r="P52" s="185"/>
      <c r="Q52" s="211"/>
      <c r="R52" s="241">
        <f t="shared" ref="R52" si="7">MAX(D52:I52,L52:Q52)</f>
        <v>7.3</v>
      </c>
      <c r="S52" s="201">
        <f t="shared" ref="S52" si="8">MIN(D52:I52,L52:Q52)</f>
        <v>7.1</v>
      </c>
      <c r="T52" s="201">
        <f t="shared" ref="T52" si="9">AVERAGE(D52:I52,L52:Q52)</f>
        <v>7.1749999999999989</v>
      </c>
      <c r="U52" s="53">
        <f t="shared" si="0"/>
        <v>4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185"/>
      <c r="F53" s="185"/>
      <c r="G53" s="185" t="s">
        <v>576</v>
      </c>
      <c r="H53" s="185"/>
      <c r="I53" s="206"/>
      <c r="J53" s="257"/>
      <c r="K53" s="261">
        <v>48</v>
      </c>
      <c r="L53" s="212" t="s">
        <v>576</v>
      </c>
      <c r="M53" s="185"/>
      <c r="N53" s="185"/>
      <c r="O53" s="185" t="s">
        <v>576</v>
      </c>
      <c r="P53" s="185"/>
      <c r="Q53" s="211"/>
      <c r="R53" s="212" t="s">
        <v>576</v>
      </c>
      <c r="S53" s="185" t="s">
        <v>576</v>
      </c>
      <c r="T53" s="185" t="s">
        <v>576</v>
      </c>
      <c r="U53" s="53">
        <f t="shared" si="0"/>
        <v>4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576</v>
      </c>
      <c r="E54" s="185"/>
      <c r="F54" s="185"/>
      <c r="G54" s="185" t="s">
        <v>576</v>
      </c>
      <c r="H54" s="185"/>
      <c r="I54" s="206"/>
      <c r="J54" s="257"/>
      <c r="K54" s="261">
        <v>49</v>
      </c>
      <c r="L54" s="212" t="s">
        <v>576</v>
      </c>
      <c r="M54" s="185"/>
      <c r="N54" s="185"/>
      <c r="O54" s="185" t="s">
        <v>576</v>
      </c>
      <c r="P54" s="185"/>
      <c r="Q54" s="211"/>
      <c r="R54" s="212" t="s">
        <v>576</v>
      </c>
      <c r="S54" s="185" t="s">
        <v>576</v>
      </c>
      <c r="T54" s="185" t="s">
        <v>576</v>
      </c>
      <c r="U54" s="53">
        <f t="shared" si="0"/>
        <v>4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199"/>
      <c r="F55" s="199"/>
      <c r="G55" s="199" t="s">
        <v>262</v>
      </c>
      <c r="H55" s="199"/>
      <c r="I55" s="204"/>
      <c r="J55" s="308"/>
      <c r="K55" s="246">
        <v>50</v>
      </c>
      <c r="L55" s="214" t="s">
        <v>262</v>
      </c>
      <c r="M55" s="199"/>
      <c r="N55" s="199"/>
      <c r="O55" s="199" t="s">
        <v>262</v>
      </c>
      <c r="P55" s="199"/>
      <c r="Q55" s="213"/>
      <c r="R55" s="214" t="s">
        <v>262</v>
      </c>
      <c r="S55" s="199" t="s">
        <v>262</v>
      </c>
      <c r="T55" s="199" t="s">
        <v>262</v>
      </c>
      <c r="U55" s="36">
        <f t="shared" si="0"/>
        <v>4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/>
      <c r="F56" s="69"/>
      <c r="G56" s="69" t="s">
        <v>252</v>
      </c>
      <c r="H56" s="69"/>
      <c r="I56" s="70"/>
      <c r="J56" s="15"/>
      <c r="K56" s="8">
        <v>51</v>
      </c>
      <c r="L56" s="59" t="s">
        <v>252</v>
      </c>
      <c r="M56" s="58"/>
      <c r="N56" s="58"/>
      <c r="O56" s="58" t="s">
        <v>252</v>
      </c>
      <c r="P56" s="58"/>
      <c r="Q56" s="60"/>
      <c r="R56" s="59" t="s">
        <v>252</v>
      </c>
      <c r="S56" s="58" t="s">
        <v>252</v>
      </c>
      <c r="T56" s="58" t="s">
        <v>252</v>
      </c>
      <c r="U56" s="36">
        <f t="shared" si="0"/>
        <v>4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43:W44"/>
    <mergeCell ref="W45:W46"/>
    <mergeCell ref="W47:W48"/>
    <mergeCell ref="A60:I60"/>
    <mergeCell ref="K60:U60"/>
    <mergeCell ref="W40:W42"/>
    <mergeCell ref="W38:W39"/>
    <mergeCell ref="W1:W3"/>
    <mergeCell ref="A2:I2"/>
    <mergeCell ref="K2:U2"/>
    <mergeCell ref="W4:W10"/>
    <mergeCell ref="W11:W13"/>
    <mergeCell ref="W30:W31"/>
    <mergeCell ref="W32:W33"/>
    <mergeCell ref="W34:W35"/>
    <mergeCell ref="W36:W37"/>
    <mergeCell ref="W14:W16"/>
    <mergeCell ref="W17:W19"/>
    <mergeCell ref="W21:W23"/>
    <mergeCell ref="W24:W27"/>
    <mergeCell ref="W28:W29"/>
  </mergeCells>
  <phoneticPr fontId="22"/>
  <conditionalFormatting sqref="W11">
    <cfRule type="expression" dxfId="120" priority="20" stopIfTrue="1">
      <formula>J9=1</formula>
    </cfRule>
  </conditionalFormatting>
  <conditionalFormatting sqref="W28:W39 W51:W52">
    <cfRule type="expression" dxfId="119" priority="23" stopIfTrue="1">
      <formula>$W$20=25</formula>
    </cfRule>
  </conditionalFormatting>
  <conditionalFormatting sqref="W40:W42">
    <cfRule type="expression" dxfId="118" priority="2" stopIfTrue="1">
      <formula>$W$20=23</formula>
    </cfRule>
  </conditionalFormatting>
  <conditionalFormatting sqref="W43:W44">
    <cfRule type="expression" dxfId="117" priority="6" stopIfTrue="1">
      <formula>$W$20=24</formula>
    </cfRule>
  </conditionalFormatting>
  <conditionalFormatting sqref="W45:W46">
    <cfRule type="expression" dxfId="116" priority="5" stopIfTrue="1">
      <formula>$W$20=25</formula>
    </cfRule>
  </conditionalFormatting>
  <conditionalFormatting sqref="W47">
    <cfRule type="expression" dxfId="115" priority="4" stopIfTrue="1">
      <formula>$W$20=27</formula>
    </cfRule>
  </conditionalFormatting>
  <conditionalFormatting sqref="W53:W54">
    <cfRule type="expression" dxfId="114" priority="24" stopIfTrue="1">
      <formula>$W$20=26</formula>
    </cfRule>
  </conditionalFormatting>
  <conditionalFormatting sqref="W55">
    <cfRule type="expression" dxfId="113" priority="25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colBreaks count="1" manualBreakCount="1">
    <brk id="9" max="1048575" man="1"/>
  </colBreak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5">
    <tabColor rgb="FF99FFCC"/>
  </sheetPr>
  <dimension ref="A1:AA60"/>
  <sheetViews>
    <sheetView view="pageBreakPreview" zoomScaleNormal="12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228</v>
      </c>
      <c r="B1" s="24"/>
      <c r="C1" s="24"/>
      <c r="D1" s="24"/>
      <c r="G1" s="26"/>
      <c r="H1" s="26"/>
      <c r="I1" s="27">
        <v>96</v>
      </c>
      <c r="K1" s="23" t="str">
        <f>A1</f>
        <v>第１章基準項目／大島区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302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下達地区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6.7</v>
      </c>
      <c r="E5" s="38">
        <v>14</v>
      </c>
      <c r="F5" s="38">
        <v>16.399999999999999</v>
      </c>
      <c r="G5" s="38">
        <v>20.399999999999999</v>
      </c>
      <c r="H5" s="38">
        <v>23.3</v>
      </c>
      <c r="I5" s="39">
        <v>24.9</v>
      </c>
      <c r="J5" s="9"/>
      <c r="K5" s="8" t="s">
        <v>115</v>
      </c>
      <c r="L5" s="40">
        <v>23.2</v>
      </c>
      <c r="M5" s="38">
        <v>18.2</v>
      </c>
      <c r="N5" s="38">
        <v>13.5</v>
      </c>
      <c r="O5" s="38">
        <v>7.2</v>
      </c>
      <c r="P5" s="38">
        <v>5.8</v>
      </c>
      <c r="Q5" s="41">
        <v>5</v>
      </c>
      <c r="R5" s="40">
        <f>MAX(D5:I5,L5:Q5)</f>
        <v>24.9</v>
      </c>
      <c r="S5" s="38">
        <f>MIN(D5:I5,L5:Q5)</f>
        <v>5</v>
      </c>
      <c r="T5" s="38">
        <f>AVERAGE(D5:I5,L5:Q5)</f>
        <v>14.883333333333331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9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2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433</v>
      </c>
      <c r="E8" s="52"/>
      <c r="F8" s="52"/>
      <c r="G8" s="52"/>
      <c r="H8" s="52"/>
      <c r="I8" s="53"/>
      <c r="J8" s="13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434</v>
      </c>
      <c r="E9" s="52"/>
      <c r="F9" s="52"/>
      <c r="G9" s="52"/>
      <c r="H9" s="52"/>
      <c r="I9" s="53"/>
      <c r="J9" s="14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435</v>
      </c>
      <c r="E10" s="58"/>
      <c r="F10" s="58"/>
      <c r="G10" s="58"/>
      <c r="H10" s="58"/>
      <c r="I10" s="36"/>
      <c r="J10" s="13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435</v>
      </c>
      <c r="E11" s="45"/>
      <c r="F11" s="45"/>
      <c r="G11" s="45"/>
      <c r="H11" s="45"/>
      <c r="I11" s="46"/>
      <c r="J11" s="13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435</v>
      </c>
      <c r="E12" s="52"/>
      <c r="F12" s="52"/>
      <c r="G12" s="52"/>
      <c r="H12" s="52"/>
      <c r="I12" s="53"/>
      <c r="J12" s="13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436</v>
      </c>
      <c r="E13" s="52"/>
      <c r="F13" s="52"/>
      <c r="G13" s="52" t="s">
        <v>436</v>
      </c>
      <c r="H13" s="52"/>
      <c r="I13" s="53"/>
      <c r="J13" s="13"/>
      <c r="K13" s="11">
        <v>8</v>
      </c>
      <c r="L13" s="54" t="s">
        <v>436</v>
      </c>
      <c r="M13" s="52"/>
      <c r="N13" s="52"/>
      <c r="O13" s="52" t="s">
        <v>436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3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3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0.1</v>
      </c>
      <c r="E16" s="45"/>
      <c r="F16" s="45"/>
      <c r="G16" s="45"/>
      <c r="H16" s="45"/>
      <c r="I16" s="46"/>
      <c r="J16" s="15"/>
      <c r="K16" s="10">
        <v>11</v>
      </c>
      <c r="L16" s="47"/>
      <c r="M16" s="45"/>
      <c r="N16" s="45"/>
      <c r="O16" s="45"/>
      <c r="P16" s="45"/>
      <c r="Q16" s="48"/>
      <c r="R16" s="114">
        <v>0.1</v>
      </c>
      <c r="S16" s="113">
        <v>0.1</v>
      </c>
      <c r="T16" s="113">
        <v>0.1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437</v>
      </c>
      <c r="E17" s="52"/>
      <c r="F17" s="52"/>
      <c r="G17" s="52"/>
      <c r="H17" s="52"/>
      <c r="I17" s="53"/>
      <c r="J17" s="16"/>
      <c r="K17" s="11">
        <v>12</v>
      </c>
      <c r="L17" s="54"/>
      <c r="M17" s="52"/>
      <c r="N17" s="52"/>
      <c r="O17" s="52"/>
      <c r="P17" s="52"/>
      <c r="Q17" s="55"/>
      <c r="R17" s="47" t="s">
        <v>251</v>
      </c>
      <c r="S17" s="45" t="s">
        <v>251</v>
      </c>
      <c r="T17" s="45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438</v>
      </c>
      <c r="E18" s="52"/>
      <c r="F18" s="52"/>
      <c r="G18" s="52"/>
      <c r="H18" s="52"/>
      <c r="I18" s="53"/>
      <c r="J18" s="15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7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439</v>
      </c>
      <c r="E20" s="58"/>
      <c r="F20" s="58"/>
      <c r="G20" s="58"/>
      <c r="H20" s="58"/>
      <c r="I20" s="36"/>
      <c r="J20" s="13"/>
      <c r="K20" s="8">
        <v>15</v>
      </c>
      <c r="L20" s="59"/>
      <c r="M20" s="58"/>
      <c r="N20" s="58"/>
      <c r="O20" s="58"/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1</v>
      </c>
      <c r="W20" s="27">
        <v>24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440</v>
      </c>
      <c r="E21" s="45"/>
      <c r="F21" s="45"/>
      <c r="G21" s="45"/>
      <c r="H21" s="45"/>
      <c r="I21" s="46"/>
      <c r="J21" s="13"/>
      <c r="K21" s="10">
        <v>16</v>
      </c>
      <c r="L21" s="47"/>
      <c r="M21" s="45"/>
      <c r="N21" s="45"/>
      <c r="O21" s="45"/>
      <c r="P21" s="45"/>
      <c r="Q21" s="48"/>
      <c r="R21" s="210" t="s">
        <v>244</v>
      </c>
      <c r="S21" s="196" t="s">
        <v>244</v>
      </c>
      <c r="T21" s="196" t="s">
        <v>244</v>
      </c>
      <c r="U21" s="205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436</v>
      </c>
      <c r="E22" s="52"/>
      <c r="F22" s="52"/>
      <c r="G22" s="52"/>
      <c r="H22" s="52"/>
      <c r="I22" s="53"/>
      <c r="J22" s="13"/>
      <c r="K22" s="11">
        <v>17</v>
      </c>
      <c r="L22" s="54"/>
      <c r="M22" s="52"/>
      <c r="N22" s="52"/>
      <c r="O22" s="52"/>
      <c r="P22" s="52"/>
      <c r="Q22" s="55"/>
      <c r="R22" s="212" t="s">
        <v>253</v>
      </c>
      <c r="S22" s="185" t="s">
        <v>253</v>
      </c>
      <c r="T22" s="185" t="s">
        <v>253</v>
      </c>
      <c r="U22" s="206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435</v>
      </c>
      <c r="E23" s="52"/>
      <c r="F23" s="52"/>
      <c r="G23" s="52"/>
      <c r="H23" s="52"/>
      <c r="I23" s="53"/>
      <c r="J23" s="13"/>
      <c r="K23" s="11">
        <v>18</v>
      </c>
      <c r="L23" s="54"/>
      <c r="M23" s="52"/>
      <c r="N23" s="52"/>
      <c r="O23" s="52"/>
      <c r="P23" s="52"/>
      <c r="Q23" s="55"/>
      <c r="R23" s="212" t="s">
        <v>245</v>
      </c>
      <c r="S23" s="185" t="s">
        <v>245</v>
      </c>
      <c r="T23" s="185" t="s">
        <v>245</v>
      </c>
      <c r="U23" s="206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435</v>
      </c>
      <c r="E24" s="52"/>
      <c r="F24" s="52"/>
      <c r="G24" s="52"/>
      <c r="H24" s="52"/>
      <c r="I24" s="53"/>
      <c r="J24" s="13"/>
      <c r="K24" s="11">
        <v>19</v>
      </c>
      <c r="L24" s="54"/>
      <c r="M24" s="52"/>
      <c r="N24" s="52"/>
      <c r="O24" s="52"/>
      <c r="P24" s="52"/>
      <c r="Q24" s="55"/>
      <c r="R24" s="212" t="s">
        <v>245</v>
      </c>
      <c r="S24" s="185" t="s">
        <v>245</v>
      </c>
      <c r="T24" s="185" t="s">
        <v>245</v>
      </c>
      <c r="U24" s="206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435</v>
      </c>
      <c r="E25" s="58"/>
      <c r="F25" s="58"/>
      <c r="G25" s="58"/>
      <c r="H25" s="58"/>
      <c r="I25" s="36"/>
      <c r="J25" s="13"/>
      <c r="K25" s="8">
        <v>20</v>
      </c>
      <c r="L25" s="59"/>
      <c r="M25" s="58"/>
      <c r="N25" s="58"/>
      <c r="O25" s="58"/>
      <c r="P25" s="58"/>
      <c r="Q25" s="60"/>
      <c r="R25" s="214" t="s">
        <v>245</v>
      </c>
      <c r="S25" s="199" t="s">
        <v>245</v>
      </c>
      <c r="T25" s="199" t="s">
        <v>245</v>
      </c>
      <c r="U25" s="204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89">
        <v>0.1</v>
      </c>
      <c r="H26" s="45"/>
      <c r="I26" s="46"/>
      <c r="J26" s="16"/>
      <c r="K26" s="10">
        <v>21</v>
      </c>
      <c r="L26" s="47">
        <v>0.11</v>
      </c>
      <c r="M26" s="45"/>
      <c r="N26" s="45"/>
      <c r="O26" s="45" t="s">
        <v>258</v>
      </c>
      <c r="P26" s="45"/>
      <c r="Q26" s="48"/>
      <c r="R26" s="210">
        <v>0.11</v>
      </c>
      <c r="S26" s="196" t="s">
        <v>258</v>
      </c>
      <c r="T26" s="192" t="s">
        <v>258</v>
      </c>
      <c r="U26" s="205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52"/>
      <c r="I27" s="53"/>
      <c r="J27" s="13"/>
      <c r="K27" s="11">
        <v>22</v>
      </c>
      <c r="L27" s="54" t="s">
        <v>253</v>
      </c>
      <c r="M27" s="52"/>
      <c r="N27" s="52"/>
      <c r="O27" s="52" t="s">
        <v>253</v>
      </c>
      <c r="P27" s="52"/>
      <c r="Q27" s="55"/>
      <c r="R27" s="212" t="s">
        <v>253</v>
      </c>
      <c r="S27" s="185" t="s">
        <v>253</v>
      </c>
      <c r="T27" s="185" t="s">
        <v>253</v>
      </c>
      <c r="U27" s="206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>
        <v>1E-3</v>
      </c>
      <c r="E28" s="52"/>
      <c r="F28" s="52"/>
      <c r="G28" s="52">
        <v>1.6E-2</v>
      </c>
      <c r="H28" s="52"/>
      <c r="I28" s="53"/>
      <c r="J28" s="13"/>
      <c r="K28" s="11">
        <v>23</v>
      </c>
      <c r="L28" s="120">
        <v>0.01</v>
      </c>
      <c r="M28" s="52"/>
      <c r="N28" s="52"/>
      <c r="O28" s="52" t="s">
        <v>245</v>
      </c>
      <c r="P28" s="52"/>
      <c r="Q28" s="55"/>
      <c r="R28" s="273">
        <v>1.6E-2</v>
      </c>
      <c r="S28" s="193" t="s">
        <v>245</v>
      </c>
      <c r="T28" s="193">
        <v>6.7499999999999999E-3</v>
      </c>
      <c r="U28" s="206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>
        <v>4.0000000000000001E-3</v>
      </c>
      <c r="H29" s="52"/>
      <c r="I29" s="53"/>
      <c r="J29" s="13"/>
      <c r="K29" s="11">
        <v>24</v>
      </c>
      <c r="L29" s="54">
        <v>5.0000000000000001E-3</v>
      </c>
      <c r="M29" s="52"/>
      <c r="N29" s="52"/>
      <c r="O29" s="52" t="s">
        <v>259</v>
      </c>
      <c r="P29" s="52"/>
      <c r="Q29" s="55"/>
      <c r="R29" s="273">
        <v>5.0000000000000001E-3</v>
      </c>
      <c r="S29" s="193" t="s">
        <v>259</v>
      </c>
      <c r="T29" s="193" t="s">
        <v>577</v>
      </c>
      <c r="U29" s="206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2E-3</v>
      </c>
      <c r="E30" s="58"/>
      <c r="F30" s="58"/>
      <c r="G30" s="58">
        <v>1.0999999999999999E-2</v>
      </c>
      <c r="H30" s="58"/>
      <c r="I30" s="36"/>
      <c r="J30" s="13"/>
      <c r="K30" s="8">
        <v>25</v>
      </c>
      <c r="L30" s="59">
        <v>6.0000000000000001E-3</v>
      </c>
      <c r="M30" s="58"/>
      <c r="N30" s="58"/>
      <c r="O30" s="58">
        <v>2E-3</v>
      </c>
      <c r="P30" s="58"/>
      <c r="Q30" s="60"/>
      <c r="R30" s="219">
        <f>MAX(D30:I30,L30:Q30)</f>
        <v>1.0999999999999999E-2</v>
      </c>
      <c r="S30" s="195">
        <f>MIN(D30:I30,L30:Q30)</f>
        <v>2E-3</v>
      </c>
      <c r="T30" s="195">
        <f>AVERAGE(D30:I30,L30:Q30)</f>
        <v>5.2499999999999995E-3</v>
      </c>
      <c r="U30" s="204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45"/>
      <c r="I31" s="46"/>
      <c r="J31" s="13"/>
      <c r="K31" s="10">
        <v>26</v>
      </c>
      <c r="L31" s="47" t="s">
        <v>245</v>
      </c>
      <c r="M31" s="45"/>
      <c r="N31" s="45"/>
      <c r="O31" s="45" t="s">
        <v>245</v>
      </c>
      <c r="P31" s="45"/>
      <c r="Q31" s="48"/>
      <c r="R31" s="210" t="s">
        <v>245</v>
      </c>
      <c r="S31" s="196" t="s">
        <v>245</v>
      </c>
      <c r="T31" s="196" t="s">
        <v>245</v>
      </c>
      <c r="U31" s="205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5.0000000000000001E-3</v>
      </c>
      <c r="E32" s="52"/>
      <c r="F32" s="52"/>
      <c r="G32" s="52">
        <v>4.3999999999999997E-2</v>
      </c>
      <c r="H32" s="52"/>
      <c r="I32" s="53"/>
      <c r="J32" s="13"/>
      <c r="K32" s="11">
        <v>27</v>
      </c>
      <c r="L32" s="54">
        <v>2.7E-2</v>
      </c>
      <c r="M32" s="52"/>
      <c r="N32" s="52"/>
      <c r="O32" s="52">
        <v>4.0000000000000001E-3</v>
      </c>
      <c r="P32" s="52"/>
      <c r="Q32" s="55"/>
      <c r="R32" s="273">
        <f>MAX(D32:I32,L32:Q32)</f>
        <v>4.3999999999999997E-2</v>
      </c>
      <c r="S32" s="193">
        <f>MIN(D32:I32,L32:Q32)</f>
        <v>4.0000000000000001E-3</v>
      </c>
      <c r="T32" s="193">
        <f>AVERAGE(D32:I32,L32:Q32)</f>
        <v>0.02</v>
      </c>
      <c r="U32" s="206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>
        <v>8.9999999999999993E-3</v>
      </c>
      <c r="H33" s="52"/>
      <c r="I33" s="53"/>
      <c r="J33" s="16"/>
      <c r="K33" s="11">
        <v>28</v>
      </c>
      <c r="L33" s="54">
        <v>4.0000000000000001E-3</v>
      </c>
      <c r="M33" s="52"/>
      <c r="N33" s="52"/>
      <c r="O33" s="52" t="s">
        <v>259</v>
      </c>
      <c r="P33" s="52"/>
      <c r="Q33" s="55"/>
      <c r="R33" s="273">
        <v>8.9999999999999993E-3</v>
      </c>
      <c r="S33" s="193" t="s">
        <v>259</v>
      </c>
      <c r="T33" s="193">
        <v>3.2499999999999999E-3</v>
      </c>
      <c r="U33" s="206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2E-3</v>
      </c>
      <c r="E34" s="52"/>
      <c r="F34" s="52"/>
      <c r="G34" s="52">
        <v>1.4999999999999999E-2</v>
      </c>
      <c r="H34" s="52"/>
      <c r="I34" s="53"/>
      <c r="J34" s="13"/>
      <c r="K34" s="11">
        <v>29</v>
      </c>
      <c r="L34" s="54">
        <v>1.0999999999999999E-2</v>
      </c>
      <c r="M34" s="52"/>
      <c r="N34" s="52"/>
      <c r="O34" s="52">
        <v>2E-3</v>
      </c>
      <c r="P34" s="52"/>
      <c r="Q34" s="55"/>
      <c r="R34" s="273">
        <f>MAX(D34:I34,L34:Q34)</f>
        <v>1.4999999999999999E-2</v>
      </c>
      <c r="S34" s="193">
        <f>MIN(D34:I34,L34:Q34)</f>
        <v>2E-3</v>
      </c>
      <c r="T34" s="193">
        <f>AVERAGE(D34:I34,L34:Q34)</f>
        <v>7.4999999999999997E-3</v>
      </c>
      <c r="U34" s="206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>
        <v>2E-3</v>
      </c>
      <c r="H35" s="58"/>
      <c r="I35" s="36"/>
      <c r="J35" s="13"/>
      <c r="K35" s="8">
        <v>30</v>
      </c>
      <c r="L35" s="59" t="s">
        <v>245</v>
      </c>
      <c r="M35" s="58"/>
      <c r="N35" s="58"/>
      <c r="O35" s="58" t="s">
        <v>245</v>
      </c>
      <c r="P35" s="58"/>
      <c r="Q35" s="60"/>
      <c r="R35" s="214">
        <v>2E-3</v>
      </c>
      <c r="S35" s="199" t="s">
        <v>245</v>
      </c>
      <c r="T35" s="199" t="s">
        <v>245</v>
      </c>
      <c r="U35" s="204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45"/>
      <c r="I36" s="46"/>
      <c r="J36" s="13"/>
      <c r="K36" s="10">
        <v>31</v>
      </c>
      <c r="L36" s="47" t="s">
        <v>260</v>
      </c>
      <c r="M36" s="45"/>
      <c r="N36" s="45"/>
      <c r="O36" s="45" t="s">
        <v>260</v>
      </c>
      <c r="P36" s="45"/>
      <c r="Q36" s="48"/>
      <c r="R36" s="210" t="s">
        <v>260</v>
      </c>
      <c r="S36" s="196" t="s">
        <v>260</v>
      </c>
      <c r="T36" s="196" t="s">
        <v>260</v>
      </c>
      <c r="U36" s="205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441</v>
      </c>
      <c r="E37" s="52"/>
      <c r="F37" s="52"/>
      <c r="G37" s="52"/>
      <c r="H37" s="52"/>
      <c r="I37" s="53"/>
      <c r="J37" s="16"/>
      <c r="K37" s="11">
        <v>32</v>
      </c>
      <c r="L37" s="54"/>
      <c r="M37" s="52"/>
      <c r="N37" s="52"/>
      <c r="O37" s="52"/>
      <c r="P37" s="52"/>
      <c r="Q37" s="55"/>
      <c r="R37" s="212" t="s">
        <v>254</v>
      </c>
      <c r="S37" s="185" t="s">
        <v>254</v>
      </c>
      <c r="T37" s="185" t="s">
        <v>254</v>
      </c>
      <c r="U37" s="206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442</v>
      </c>
      <c r="E38" s="52"/>
      <c r="F38" s="52"/>
      <c r="G38" s="52">
        <v>0.02</v>
      </c>
      <c r="H38" s="52"/>
      <c r="I38" s="53"/>
      <c r="J38" s="16"/>
      <c r="K38" s="11">
        <v>33</v>
      </c>
      <c r="L38" s="54" t="s">
        <v>442</v>
      </c>
      <c r="M38" s="52"/>
      <c r="N38" s="52"/>
      <c r="O38" s="52" t="s">
        <v>442</v>
      </c>
      <c r="P38" s="52"/>
      <c r="Q38" s="55"/>
      <c r="R38" s="212">
        <v>0.02</v>
      </c>
      <c r="S38" s="185" t="s">
        <v>255</v>
      </c>
      <c r="T38" s="221" t="s">
        <v>255</v>
      </c>
      <c r="U38" s="206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>
        <v>0.12</v>
      </c>
      <c r="E39" s="52"/>
      <c r="F39" s="52"/>
      <c r="G39" s="52" t="s">
        <v>261</v>
      </c>
      <c r="H39" s="52"/>
      <c r="I39" s="53"/>
      <c r="J39" s="16"/>
      <c r="K39" s="11">
        <v>34</v>
      </c>
      <c r="L39" s="54" t="s">
        <v>261</v>
      </c>
      <c r="M39" s="52"/>
      <c r="N39" s="52"/>
      <c r="O39" s="52">
        <v>0.05</v>
      </c>
      <c r="P39" s="52"/>
      <c r="Q39" s="55"/>
      <c r="R39" s="212">
        <v>0.12</v>
      </c>
      <c r="S39" s="185" t="s">
        <v>261</v>
      </c>
      <c r="T39" s="221">
        <v>4.2500000000000003E-2</v>
      </c>
      <c r="U39" s="206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441</v>
      </c>
      <c r="E40" s="58"/>
      <c r="F40" s="58"/>
      <c r="G40" s="58"/>
      <c r="H40" s="58"/>
      <c r="I40" s="36"/>
      <c r="J40" s="16"/>
      <c r="K40" s="8">
        <v>35</v>
      </c>
      <c r="L40" s="59"/>
      <c r="M40" s="58"/>
      <c r="N40" s="58"/>
      <c r="O40" s="58"/>
      <c r="P40" s="58"/>
      <c r="Q40" s="60"/>
      <c r="R40" s="214" t="s">
        <v>254</v>
      </c>
      <c r="S40" s="199" t="s">
        <v>254</v>
      </c>
      <c r="T40" s="199" t="s">
        <v>254</v>
      </c>
      <c r="U40" s="204">
        <f>COUNTA(D40:I40,L40:Q40)</f>
        <v>1</v>
      </c>
      <c r="W40" s="341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14</v>
      </c>
      <c r="E41" s="45"/>
      <c r="F41" s="45"/>
      <c r="G41" s="45">
        <v>25</v>
      </c>
      <c r="H41" s="45"/>
      <c r="I41" s="46"/>
      <c r="J41" s="15"/>
      <c r="K41" s="10">
        <v>36</v>
      </c>
      <c r="L41" s="47">
        <v>21</v>
      </c>
      <c r="M41" s="45"/>
      <c r="N41" s="45"/>
      <c r="O41" s="45">
        <v>17</v>
      </c>
      <c r="P41" s="45"/>
      <c r="Q41" s="48"/>
      <c r="R41" s="272">
        <f>MAX(D41:I41,L41:Q41)</f>
        <v>25</v>
      </c>
      <c r="S41" s="200">
        <f>MIN(D41:I41,L41:Q41)</f>
        <v>14</v>
      </c>
      <c r="T41" s="200">
        <f>AVERAGE(D41:I41,L41:Q41)</f>
        <v>19.25</v>
      </c>
      <c r="U41" s="205">
        <f t="shared" si="0"/>
        <v>4</v>
      </c>
      <c r="W41" s="342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439</v>
      </c>
      <c r="E42" s="52"/>
      <c r="F42" s="52"/>
      <c r="G42" s="52"/>
      <c r="H42" s="52"/>
      <c r="I42" s="53"/>
      <c r="J42" s="13"/>
      <c r="K42" s="11">
        <v>37</v>
      </c>
      <c r="L42" s="54"/>
      <c r="M42" s="52"/>
      <c r="N42" s="52"/>
      <c r="O42" s="52"/>
      <c r="P42" s="52"/>
      <c r="Q42" s="55"/>
      <c r="R42" s="212" t="s">
        <v>250</v>
      </c>
      <c r="S42" s="185" t="s">
        <v>250</v>
      </c>
      <c r="T42" s="185" t="s">
        <v>250</v>
      </c>
      <c r="U42" s="206">
        <f t="shared" si="0"/>
        <v>1</v>
      </c>
      <c r="W42" s="343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19</v>
      </c>
      <c r="E43" s="86">
        <v>22</v>
      </c>
      <c r="F43" s="86">
        <v>19</v>
      </c>
      <c r="G43" s="86">
        <v>24</v>
      </c>
      <c r="H43" s="86">
        <v>22</v>
      </c>
      <c r="I43" s="144">
        <v>24</v>
      </c>
      <c r="J43" s="15"/>
      <c r="K43" s="11">
        <v>38</v>
      </c>
      <c r="L43" s="117">
        <v>20</v>
      </c>
      <c r="M43" s="86">
        <v>17</v>
      </c>
      <c r="N43" s="86">
        <v>17</v>
      </c>
      <c r="O43" s="86">
        <v>24</v>
      </c>
      <c r="P43" s="86">
        <v>28</v>
      </c>
      <c r="Q43" s="132">
        <v>32</v>
      </c>
      <c r="R43" s="241">
        <f t="shared" ref="R43:R45" si="1">MAX(D43:I43,L43:Q43)</f>
        <v>32</v>
      </c>
      <c r="S43" s="201">
        <f t="shared" ref="S43:S45" si="2">MIN(D43:I43,L43:Q43)</f>
        <v>17</v>
      </c>
      <c r="T43" s="201">
        <f t="shared" ref="T43:T45" si="3">AVERAGE(D43:I43,L43:Q43)</f>
        <v>22.333333333333332</v>
      </c>
      <c r="U43" s="206">
        <f t="shared" si="0"/>
        <v>12</v>
      </c>
      <c r="W43" s="337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8</v>
      </c>
      <c r="E44" s="52"/>
      <c r="F44" s="52"/>
      <c r="G44" s="52">
        <v>35</v>
      </c>
      <c r="H44" s="52"/>
      <c r="I44" s="53"/>
      <c r="J44" s="15"/>
      <c r="K44" s="11">
        <v>39</v>
      </c>
      <c r="L44" s="54">
        <v>36</v>
      </c>
      <c r="M44" s="52"/>
      <c r="N44" s="52"/>
      <c r="O44" s="52">
        <v>18</v>
      </c>
      <c r="P44" s="52"/>
      <c r="Q44" s="55"/>
      <c r="R44" s="272">
        <f t="shared" si="1"/>
        <v>36</v>
      </c>
      <c r="S44" s="200">
        <f t="shared" si="2"/>
        <v>8</v>
      </c>
      <c r="T44" s="200">
        <f t="shared" si="3"/>
        <v>24.25</v>
      </c>
      <c r="U44" s="206">
        <f t="shared" si="0"/>
        <v>4</v>
      </c>
      <c r="W44" s="328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66</v>
      </c>
      <c r="E45" s="58"/>
      <c r="F45" s="58"/>
      <c r="G45" s="58">
        <v>120</v>
      </c>
      <c r="H45" s="58"/>
      <c r="I45" s="36"/>
      <c r="J45" s="9"/>
      <c r="K45" s="8">
        <v>40</v>
      </c>
      <c r="L45" s="59">
        <v>110</v>
      </c>
      <c r="M45" s="58"/>
      <c r="N45" s="58"/>
      <c r="O45" s="58">
        <v>61</v>
      </c>
      <c r="P45" s="58"/>
      <c r="Q45" s="60"/>
      <c r="R45" s="228">
        <f t="shared" si="1"/>
        <v>120</v>
      </c>
      <c r="S45" s="202">
        <f t="shared" si="2"/>
        <v>61</v>
      </c>
      <c r="T45" s="202">
        <f t="shared" si="3"/>
        <v>89.25</v>
      </c>
      <c r="U45" s="204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442</v>
      </c>
      <c r="E46" s="45"/>
      <c r="F46" s="45"/>
      <c r="G46" s="45"/>
      <c r="H46" s="45"/>
      <c r="I46" s="46"/>
      <c r="J46" s="16"/>
      <c r="K46" s="10">
        <v>41</v>
      </c>
      <c r="L46" s="47"/>
      <c r="M46" s="45"/>
      <c r="N46" s="45"/>
      <c r="O46" s="45"/>
      <c r="P46" s="45"/>
      <c r="Q46" s="48"/>
      <c r="R46" s="210" t="s">
        <v>255</v>
      </c>
      <c r="S46" s="196" t="s">
        <v>255</v>
      </c>
      <c r="T46" s="196" t="s">
        <v>255</v>
      </c>
      <c r="U46" s="205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>
        <v>9.9999999999999995E-7</v>
      </c>
      <c r="H47" s="52"/>
      <c r="I47" s="53"/>
      <c r="J47" s="18"/>
      <c r="K47" s="11">
        <v>42</v>
      </c>
      <c r="L47" s="54" t="s">
        <v>247</v>
      </c>
      <c r="M47" s="52"/>
      <c r="N47" s="52"/>
      <c r="O47" s="52" t="s">
        <v>247</v>
      </c>
      <c r="P47" s="52"/>
      <c r="Q47" s="55"/>
      <c r="R47" s="212">
        <v>9.9999999999999995E-7</v>
      </c>
      <c r="S47" s="185" t="s">
        <v>247</v>
      </c>
      <c r="T47" s="239" t="s">
        <v>247</v>
      </c>
      <c r="U47" s="206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"/>
      <c r="K48" s="11">
        <v>43</v>
      </c>
      <c r="L48" s="54" t="s">
        <v>247</v>
      </c>
      <c r="M48" s="52"/>
      <c r="N48" s="52"/>
      <c r="O48" s="52" t="s">
        <v>247</v>
      </c>
      <c r="P48" s="52"/>
      <c r="Q48" s="55"/>
      <c r="R48" s="212" t="s">
        <v>247</v>
      </c>
      <c r="S48" s="185" t="s">
        <v>247</v>
      </c>
      <c r="T48" s="185" t="s">
        <v>247</v>
      </c>
      <c r="U48" s="206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436</v>
      </c>
      <c r="E49" s="52"/>
      <c r="F49" s="52"/>
      <c r="G49" s="52"/>
      <c r="H49" s="52"/>
      <c r="I49" s="53"/>
      <c r="J49" s="13"/>
      <c r="K49" s="11">
        <v>44</v>
      </c>
      <c r="L49" s="54"/>
      <c r="M49" s="52"/>
      <c r="N49" s="52"/>
      <c r="O49" s="52"/>
      <c r="P49" s="52"/>
      <c r="Q49" s="55"/>
      <c r="R49" s="212" t="s">
        <v>253</v>
      </c>
      <c r="S49" s="185" t="s">
        <v>253</v>
      </c>
      <c r="T49" s="185" t="s">
        <v>253</v>
      </c>
      <c r="U49" s="206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443</v>
      </c>
      <c r="E50" s="58"/>
      <c r="F50" s="58"/>
      <c r="G50" s="58"/>
      <c r="H50" s="58"/>
      <c r="I50" s="36"/>
      <c r="J50" s="17"/>
      <c r="K50" s="8">
        <v>45</v>
      </c>
      <c r="L50" s="59"/>
      <c r="M50" s="58"/>
      <c r="N50" s="58"/>
      <c r="O50" s="58"/>
      <c r="P50" s="58"/>
      <c r="Q50" s="60"/>
      <c r="R50" s="214" t="s">
        <v>256</v>
      </c>
      <c r="S50" s="199" t="s">
        <v>256</v>
      </c>
      <c r="T50" s="199" t="s">
        <v>256</v>
      </c>
      <c r="U50" s="204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0.3</v>
      </c>
      <c r="E51" s="45">
        <v>0.7</v>
      </c>
      <c r="F51" s="45">
        <v>0.8</v>
      </c>
      <c r="G51" s="45">
        <v>1.1000000000000001</v>
      </c>
      <c r="H51" s="87">
        <v>0.9</v>
      </c>
      <c r="I51" s="147">
        <v>1.2</v>
      </c>
      <c r="J51" s="15"/>
      <c r="K51" s="10">
        <v>46</v>
      </c>
      <c r="L51" s="126">
        <v>0.8</v>
      </c>
      <c r="M51" s="45">
        <v>0.5</v>
      </c>
      <c r="N51" s="45">
        <v>0.5</v>
      </c>
      <c r="O51" s="45">
        <v>0.3</v>
      </c>
      <c r="P51" s="45">
        <v>0.3</v>
      </c>
      <c r="Q51" s="48">
        <v>0.4</v>
      </c>
      <c r="R51" s="241">
        <f t="shared" ref="R51" si="4">MAX(D51:I51,L51:Q51)</f>
        <v>1.2</v>
      </c>
      <c r="S51" s="201">
        <f t="shared" ref="S51" si="5">MIN(D51:I51,L51:Q51)</f>
        <v>0.3</v>
      </c>
      <c r="T51" s="201">
        <f t="shared" ref="T51" si="6">AVERAGE(D51:I51,L51:Q51)</f>
        <v>0.65</v>
      </c>
      <c r="U51" s="205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</v>
      </c>
      <c r="E52" s="52">
        <v>7.5</v>
      </c>
      <c r="F52" s="52">
        <v>7.4</v>
      </c>
      <c r="G52" s="52">
        <v>7.5</v>
      </c>
      <c r="H52" s="52">
        <v>7.4</v>
      </c>
      <c r="I52" s="53">
        <v>7.4</v>
      </c>
      <c r="J52" s="15"/>
      <c r="K52" s="11">
        <v>47</v>
      </c>
      <c r="L52" s="54">
        <v>7.4</v>
      </c>
      <c r="M52" s="52">
        <v>7.3</v>
      </c>
      <c r="N52" s="52">
        <v>7.3</v>
      </c>
      <c r="O52" s="52">
        <v>7.1</v>
      </c>
      <c r="P52" s="52">
        <v>7.3</v>
      </c>
      <c r="Q52" s="55">
        <v>7.2</v>
      </c>
      <c r="R52" s="241">
        <f t="shared" ref="R52" si="7">MAX(D52:I52,L52:Q52)</f>
        <v>7.5</v>
      </c>
      <c r="S52" s="201">
        <f t="shared" ref="S52" si="8">MIN(D52:I52,L52:Q52)</f>
        <v>7</v>
      </c>
      <c r="T52" s="201">
        <f t="shared" ref="T52" si="9">AVERAGE(D52:I52,L52:Q52)</f>
        <v>7.3166666666666655</v>
      </c>
      <c r="U52" s="206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 t="s">
        <v>576</v>
      </c>
      <c r="F53" s="52" t="s">
        <v>576</v>
      </c>
      <c r="G53" s="52" t="s">
        <v>576</v>
      </c>
      <c r="H53" s="52" t="s">
        <v>576</v>
      </c>
      <c r="I53" s="53" t="s">
        <v>576</v>
      </c>
      <c r="J53" s="12"/>
      <c r="K53" s="11">
        <v>48</v>
      </c>
      <c r="L53" s="54" t="s">
        <v>576</v>
      </c>
      <c r="M53" s="52" t="s">
        <v>576</v>
      </c>
      <c r="N53" s="52" t="s">
        <v>576</v>
      </c>
      <c r="O53" s="52" t="s">
        <v>576</v>
      </c>
      <c r="P53" s="52" t="s">
        <v>576</v>
      </c>
      <c r="Q53" s="55" t="s">
        <v>576</v>
      </c>
      <c r="R53" s="212" t="s">
        <v>576</v>
      </c>
      <c r="S53" s="185" t="s">
        <v>576</v>
      </c>
      <c r="T53" s="185" t="s">
        <v>576</v>
      </c>
      <c r="U53" s="206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576</v>
      </c>
      <c r="E54" s="52" t="s">
        <v>576</v>
      </c>
      <c r="F54" s="52" t="s">
        <v>576</v>
      </c>
      <c r="G54" s="52" t="s">
        <v>576</v>
      </c>
      <c r="H54" s="52" t="s">
        <v>576</v>
      </c>
      <c r="I54" s="53" t="s">
        <v>576</v>
      </c>
      <c r="J54" s="12"/>
      <c r="K54" s="11">
        <v>49</v>
      </c>
      <c r="L54" s="54" t="s">
        <v>576</v>
      </c>
      <c r="M54" s="52" t="s">
        <v>576</v>
      </c>
      <c r="N54" s="52" t="s">
        <v>576</v>
      </c>
      <c r="O54" s="52" t="s">
        <v>576</v>
      </c>
      <c r="P54" s="52" t="s">
        <v>576</v>
      </c>
      <c r="Q54" s="55" t="s">
        <v>576</v>
      </c>
      <c r="R54" s="54" t="s">
        <v>576</v>
      </c>
      <c r="S54" s="52" t="s">
        <v>576</v>
      </c>
      <c r="T54" s="52" t="s">
        <v>576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>
        <v>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9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60" t="s">
        <v>262</v>
      </c>
      <c r="R55" s="59">
        <f>MAX(D55:I55,L55:Q55)</f>
        <v>2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5"/>
      <c r="K56" s="8">
        <v>51</v>
      </c>
      <c r="L56" s="59" t="s">
        <v>252</v>
      </c>
      <c r="M56" s="58" t="s">
        <v>252</v>
      </c>
      <c r="N56" s="58" t="s">
        <v>252</v>
      </c>
      <c r="O56" s="58">
        <v>0.1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112" priority="20" stopIfTrue="1">
      <formula>J9=1</formula>
    </cfRule>
  </conditionalFormatting>
  <conditionalFormatting sqref="W28:W39 W51:W52">
    <cfRule type="expression" dxfId="111" priority="23" stopIfTrue="1">
      <formula>$W$20=25</formula>
    </cfRule>
  </conditionalFormatting>
  <conditionalFormatting sqref="W40:W42">
    <cfRule type="expression" dxfId="110" priority="2" stopIfTrue="1">
      <formula>$W$20=23</formula>
    </cfRule>
  </conditionalFormatting>
  <conditionalFormatting sqref="W43:W44">
    <cfRule type="expression" dxfId="109" priority="6" stopIfTrue="1">
      <formula>$W$20=24</formula>
    </cfRule>
  </conditionalFormatting>
  <conditionalFormatting sqref="W45:W46">
    <cfRule type="expression" dxfId="108" priority="5" stopIfTrue="1">
      <formula>$W$20=25</formula>
    </cfRule>
  </conditionalFormatting>
  <conditionalFormatting sqref="W47">
    <cfRule type="expression" dxfId="107" priority="4" stopIfTrue="1">
      <formula>$W$20=27</formula>
    </cfRule>
  </conditionalFormatting>
  <conditionalFormatting sqref="W53:W54">
    <cfRule type="expression" dxfId="106" priority="24" stopIfTrue="1">
      <formula>$W$20=26</formula>
    </cfRule>
  </conditionalFormatting>
  <conditionalFormatting sqref="W55">
    <cfRule type="expression" dxfId="105" priority="25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8">
    <tabColor rgb="FF99FFCC"/>
  </sheetPr>
  <dimension ref="A1:AA60"/>
  <sheetViews>
    <sheetView view="pageBreakPreview" zoomScaleNormal="12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229</v>
      </c>
      <c r="B1" s="24"/>
      <c r="C1" s="24"/>
      <c r="D1" s="24"/>
      <c r="G1" s="26"/>
      <c r="H1" s="26"/>
      <c r="I1" s="27">
        <v>99</v>
      </c>
      <c r="K1" s="23" t="str">
        <f>A1</f>
        <v>第１章基準項目／大島区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238</v>
      </c>
      <c r="B2" s="329"/>
      <c r="C2" s="329"/>
      <c r="D2" s="329"/>
      <c r="E2" s="329"/>
      <c r="F2" s="329"/>
      <c r="G2" s="329"/>
      <c r="H2" s="329"/>
      <c r="I2" s="329"/>
      <c r="J2" s="28"/>
      <c r="K2" s="329" t="s">
        <v>238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7.1</v>
      </c>
      <c r="E5" s="38">
        <v>14.2</v>
      </c>
      <c r="F5" s="38">
        <v>16</v>
      </c>
      <c r="G5" s="38">
        <v>20.2</v>
      </c>
      <c r="H5" s="38">
        <v>22.8</v>
      </c>
      <c r="I5" s="39">
        <v>24.5</v>
      </c>
      <c r="J5" s="9"/>
      <c r="K5" s="8" t="s">
        <v>115</v>
      </c>
      <c r="L5" s="40">
        <v>21.5</v>
      </c>
      <c r="M5" s="38">
        <v>16.5</v>
      </c>
      <c r="N5" s="38">
        <v>11.7</v>
      </c>
      <c r="O5" s="38">
        <v>6.2</v>
      </c>
      <c r="P5" s="38">
        <v>5.5</v>
      </c>
      <c r="Q5" s="41">
        <v>4.5999999999999996</v>
      </c>
      <c r="R5" s="40">
        <f>MAX(D5:I5,L5:Q5)</f>
        <v>24.5</v>
      </c>
      <c r="S5" s="38">
        <f>MIN(D5:I5,L5:Q5)</f>
        <v>4.5999999999999996</v>
      </c>
      <c r="T5" s="38">
        <f>AVERAGE(D5:I5,L5:Q5)</f>
        <v>14.233333333333333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9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128">
        <f>MAX(D6:I6,L6:Q6)</f>
        <v>0</v>
      </c>
      <c r="S6" s="129">
        <f>MIN(D6:I6,L6:Q6)</f>
        <v>0</v>
      </c>
      <c r="T6" s="129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2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47" t="s">
        <v>257</v>
      </c>
      <c r="S7" s="45" t="s">
        <v>257</v>
      </c>
      <c r="T7" s="45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433</v>
      </c>
      <c r="E8" s="52"/>
      <c r="F8" s="52"/>
      <c r="G8" s="52"/>
      <c r="H8" s="52"/>
      <c r="I8" s="53"/>
      <c r="J8" s="13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434</v>
      </c>
      <c r="E9" s="52"/>
      <c r="F9" s="52"/>
      <c r="G9" s="52"/>
      <c r="H9" s="52"/>
      <c r="I9" s="53"/>
      <c r="J9" s="14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435</v>
      </c>
      <c r="E10" s="58"/>
      <c r="F10" s="58"/>
      <c r="G10" s="58"/>
      <c r="H10" s="58"/>
      <c r="I10" s="36"/>
      <c r="J10" s="13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435</v>
      </c>
      <c r="E11" s="45"/>
      <c r="F11" s="45"/>
      <c r="G11" s="45"/>
      <c r="H11" s="45"/>
      <c r="I11" s="46"/>
      <c r="J11" s="13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435</v>
      </c>
      <c r="E12" s="52"/>
      <c r="F12" s="52"/>
      <c r="G12" s="52"/>
      <c r="H12" s="52"/>
      <c r="I12" s="53"/>
      <c r="J12" s="13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436</v>
      </c>
      <c r="E13" s="52"/>
      <c r="F13" s="52"/>
      <c r="G13" s="52" t="s">
        <v>436</v>
      </c>
      <c r="H13" s="52"/>
      <c r="I13" s="53"/>
      <c r="J13" s="13"/>
      <c r="K13" s="11">
        <v>8</v>
      </c>
      <c r="L13" s="54" t="s">
        <v>436</v>
      </c>
      <c r="M13" s="52"/>
      <c r="N13" s="52"/>
      <c r="O13" s="52" t="s">
        <v>436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52"/>
      <c r="I14" s="53"/>
      <c r="J14" s="13"/>
      <c r="K14" s="11">
        <v>9</v>
      </c>
      <c r="L14" s="54"/>
      <c r="M14" s="52"/>
      <c r="N14" s="52"/>
      <c r="O14" s="52"/>
      <c r="P14" s="52"/>
      <c r="Q14" s="55"/>
      <c r="R14" s="54" t="s">
        <v>244</v>
      </c>
      <c r="S14" s="52" t="s">
        <v>244</v>
      </c>
      <c r="T14" s="52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58"/>
      <c r="I15" s="36"/>
      <c r="J15" s="13"/>
      <c r="K15" s="8">
        <v>10</v>
      </c>
      <c r="L15" s="59" t="s">
        <v>245</v>
      </c>
      <c r="M15" s="58"/>
      <c r="N15" s="58"/>
      <c r="O15" s="58" t="s">
        <v>245</v>
      </c>
      <c r="P15" s="58"/>
      <c r="Q15" s="60"/>
      <c r="R15" s="59" t="s">
        <v>245</v>
      </c>
      <c r="S15" s="58" t="s">
        <v>245</v>
      </c>
      <c r="T15" s="58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0.5</v>
      </c>
      <c r="E16" s="45"/>
      <c r="F16" s="45"/>
      <c r="G16" s="45"/>
      <c r="H16" s="45"/>
      <c r="I16" s="46"/>
      <c r="J16" s="15"/>
      <c r="K16" s="10">
        <v>11</v>
      </c>
      <c r="L16" s="47"/>
      <c r="M16" s="45"/>
      <c r="N16" s="45"/>
      <c r="O16" s="45"/>
      <c r="P16" s="45"/>
      <c r="Q16" s="48"/>
      <c r="R16" s="114">
        <f>MAX(D16:I16,L16:Q16)</f>
        <v>0.5</v>
      </c>
      <c r="S16" s="113">
        <f>MIN(D16:I16,L16:Q16)</f>
        <v>0.5</v>
      </c>
      <c r="T16" s="113">
        <f>AVERAGE(D16:I16,L16:Q16)</f>
        <v>0.5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437</v>
      </c>
      <c r="E17" s="52"/>
      <c r="F17" s="52"/>
      <c r="G17" s="52"/>
      <c r="H17" s="52"/>
      <c r="I17" s="53"/>
      <c r="J17" s="16"/>
      <c r="K17" s="11">
        <v>12</v>
      </c>
      <c r="L17" s="54"/>
      <c r="M17" s="52"/>
      <c r="N17" s="52"/>
      <c r="O17" s="52"/>
      <c r="P17" s="52"/>
      <c r="Q17" s="55"/>
      <c r="R17" s="54" t="s">
        <v>251</v>
      </c>
      <c r="S17" s="52" t="s">
        <v>251</v>
      </c>
      <c r="T17" s="52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438</v>
      </c>
      <c r="E18" s="52"/>
      <c r="F18" s="52"/>
      <c r="G18" s="52"/>
      <c r="H18" s="52"/>
      <c r="I18" s="53"/>
      <c r="J18" s="15"/>
      <c r="K18" s="11">
        <v>13</v>
      </c>
      <c r="L18" s="54"/>
      <c r="M18" s="52"/>
      <c r="N18" s="52"/>
      <c r="O18" s="52"/>
      <c r="P18" s="52"/>
      <c r="Q18" s="55"/>
      <c r="R18" s="54" t="s">
        <v>252</v>
      </c>
      <c r="S18" s="52" t="s">
        <v>252</v>
      </c>
      <c r="T18" s="52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52"/>
      <c r="I19" s="53"/>
      <c r="J19" s="17"/>
      <c r="K19" s="11">
        <v>14</v>
      </c>
      <c r="L19" s="54"/>
      <c r="M19" s="52"/>
      <c r="N19" s="52"/>
      <c r="O19" s="52"/>
      <c r="P19" s="52"/>
      <c r="Q19" s="55"/>
      <c r="R19" s="54" t="s">
        <v>246</v>
      </c>
      <c r="S19" s="52" t="s">
        <v>246</v>
      </c>
      <c r="T19" s="52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439</v>
      </c>
      <c r="E20" s="58"/>
      <c r="F20" s="58"/>
      <c r="G20" s="58"/>
      <c r="H20" s="58"/>
      <c r="I20" s="36"/>
      <c r="J20" s="13"/>
      <c r="K20" s="8">
        <v>15</v>
      </c>
      <c r="L20" s="59"/>
      <c r="M20" s="58"/>
      <c r="N20" s="58"/>
      <c r="O20" s="58"/>
      <c r="P20" s="58"/>
      <c r="Q20" s="60"/>
      <c r="R20" s="59" t="s">
        <v>250</v>
      </c>
      <c r="S20" s="58" t="s">
        <v>250</v>
      </c>
      <c r="T20" s="58" t="s">
        <v>250</v>
      </c>
      <c r="U20" s="36">
        <f t="shared" si="0"/>
        <v>1</v>
      </c>
      <c r="W20" s="27">
        <v>24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440</v>
      </c>
      <c r="E21" s="45"/>
      <c r="F21" s="196"/>
      <c r="G21" s="196"/>
      <c r="H21" s="196"/>
      <c r="I21" s="205"/>
      <c r="J21" s="300"/>
      <c r="K21" s="248">
        <v>16</v>
      </c>
      <c r="L21" s="210"/>
      <c r="M21" s="196"/>
      <c r="N21" s="196"/>
      <c r="O21" s="196"/>
      <c r="P21" s="196"/>
      <c r="Q21" s="209"/>
      <c r="R21" s="210" t="s">
        <v>244</v>
      </c>
      <c r="S21" s="196" t="s">
        <v>244</v>
      </c>
      <c r="T21" s="196" t="s">
        <v>244</v>
      </c>
      <c r="U21" s="46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436</v>
      </c>
      <c r="E22" s="52"/>
      <c r="F22" s="185"/>
      <c r="G22" s="185"/>
      <c r="H22" s="185"/>
      <c r="I22" s="206"/>
      <c r="J22" s="300"/>
      <c r="K22" s="243">
        <v>17</v>
      </c>
      <c r="L22" s="212"/>
      <c r="M22" s="185"/>
      <c r="N22" s="185"/>
      <c r="O22" s="185"/>
      <c r="P22" s="185"/>
      <c r="Q22" s="211"/>
      <c r="R22" s="212" t="s">
        <v>253</v>
      </c>
      <c r="S22" s="185" t="s">
        <v>253</v>
      </c>
      <c r="T22" s="185" t="s">
        <v>253</v>
      </c>
      <c r="U22" s="53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435</v>
      </c>
      <c r="E23" s="52"/>
      <c r="F23" s="185"/>
      <c r="G23" s="185"/>
      <c r="H23" s="185"/>
      <c r="I23" s="206"/>
      <c r="J23" s="300"/>
      <c r="K23" s="243">
        <v>18</v>
      </c>
      <c r="L23" s="212"/>
      <c r="M23" s="185"/>
      <c r="N23" s="185"/>
      <c r="O23" s="185"/>
      <c r="P23" s="185"/>
      <c r="Q23" s="211"/>
      <c r="R23" s="212" t="s">
        <v>245</v>
      </c>
      <c r="S23" s="185" t="s">
        <v>245</v>
      </c>
      <c r="T23" s="185" t="s">
        <v>245</v>
      </c>
      <c r="U23" s="53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435</v>
      </c>
      <c r="E24" s="52"/>
      <c r="F24" s="185"/>
      <c r="G24" s="185"/>
      <c r="H24" s="185"/>
      <c r="I24" s="206"/>
      <c r="J24" s="300"/>
      <c r="K24" s="243">
        <v>19</v>
      </c>
      <c r="L24" s="212"/>
      <c r="M24" s="185"/>
      <c r="N24" s="185"/>
      <c r="O24" s="185"/>
      <c r="P24" s="185"/>
      <c r="Q24" s="211"/>
      <c r="R24" s="212" t="s">
        <v>245</v>
      </c>
      <c r="S24" s="185" t="s">
        <v>245</v>
      </c>
      <c r="T24" s="185" t="s">
        <v>245</v>
      </c>
      <c r="U24" s="53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537</v>
      </c>
      <c r="E25" s="58"/>
      <c r="F25" s="199"/>
      <c r="G25" s="199"/>
      <c r="H25" s="199"/>
      <c r="I25" s="204"/>
      <c r="J25" s="300"/>
      <c r="K25" s="246">
        <v>20</v>
      </c>
      <c r="L25" s="214"/>
      <c r="M25" s="199"/>
      <c r="N25" s="199"/>
      <c r="O25" s="199"/>
      <c r="P25" s="199"/>
      <c r="Q25" s="213"/>
      <c r="R25" s="214" t="s">
        <v>245</v>
      </c>
      <c r="S25" s="199" t="s">
        <v>245</v>
      </c>
      <c r="T25" s="199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196"/>
      <c r="G26" s="196" t="s">
        <v>258</v>
      </c>
      <c r="H26" s="196"/>
      <c r="I26" s="205"/>
      <c r="J26" s="255"/>
      <c r="K26" s="248">
        <v>21</v>
      </c>
      <c r="L26" s="210">
        <v>0.09</v>
      </c>
      <c r="M26" s="196"/>
      <c r="N26" s="196"/>
      <c r="O26" s="196">
        <v>0.08</v>
      </c>
      <c r="P26" s="196"/>
      <c r="Q26" s="209"/>
      <c r="R26" s="210">
        <v>0.09</v>
      </c>
      <c r="S26" s="196" t="s">
        <v>258</v>
      </c>
      <c r="T26" s="196" t="s">
        <v>258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185"/>
      <c r="G27" s="185" t="s">
        <v>253</v>
      </c>
      <c r="H27" s="185"/>
      <c r="I27" s="206"/>
      <c r="J27" s="300"/>
      <c r="K27" s="243">
        <v>22</v>
      </c>
      <c r="L27" s="212" t="s">
        <v>253</v>
      </c>
      <c r="M27" s="185"/>
      <c r="N27" s="185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 t="s">
        <v>245</v>
      </c>
      <c r="E28" s="52"/>
      <c r="F28" s="185"/>
      <c r="G28" s="185" t="s">
        <v>245</v>
      </c>
      <c r="H28" s="185"/>
      <c r="I28" s="206"/>
      <c r="J28" s="300"/>
      <c r="K28" s="243">
        <v>23</v>
      </c>
      <c r="L28" s="212" t="s">
        <v>245</v>
      </c>
      <c r="M28" s="185"/>
      <c r="N28" s="185"/>
      <c r="O28" s="185" t="s">
        <v>245</v>
      </c>
      <c r="P28" s="185"/>
      <c r="Q28" s="211"/>
      <c r="R28" s="212" t="s">
        <v>245</v>
      </c>
      <c r="S28" s="185" t="s">
        <v>245</v>
      </c>
      <c r="T28" s="185" t="s">
        <v>245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185"/>
      <c r="G29" s="185" t="s">
        <v>259</v>
      </c>
      <c r="H29" s="185"/>
      <c r="I29" s="206"/>
      <c r="J29" s="300"/>
      <c r="K29" s="243">
        <v>24</v>
      </c>
      <c r="L29" s="212" t="s">
        <v>259</v>
      </c>
      <c r="M29" s="185"/>
      <c r="N29" s="185"/>
      <c r="O29" s="185" t="s">
        <v>259</v>
      </c>
      <c r="P29" s="185"/>
      <c r="Q29" s="211"/>
      <c r="R29" s="269" t="s">
        <v>259</v>
      </c>
      <c r="S29" s="270" t="s">
        <v>259</v>
      </c>
      <c r="T29" s="270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>
        <v>2E-3</v>
      </c>
      <c r="E30" s="58"/>
      <c r="F30" s="199"/>
      <c r="G30" s="199">
        <v>3.0000000000000001E-3</v>
      </c>
      <c r="H30" s="199"/>
      <c r="I30" s="204"/>
      <c r="J30" s="300"/>
      <c r="K30" s="246">
        <v>25</v>
      </c>
      <c r="L30" s="214">
        <v>3.0000000000000001E-3</v>
      </c>
      <c r="M30" s="199"/>
      <c r="N30" s="199"/>
      <c r="O30" s="199">
        <v>2E-3</v>
      </c>
      <c r="P30" s="199"/>
      <c r="Q30" s="213"/>
      <c r="R30" s="219">
        <f>MAX(D30:I30,L30:Q30)</f>
        <v>3.0000000000000001E-3</v>
      </c>
      <c r="S30" s="195">
        <f>MIN(D30:I30,L30:Q30)</f>
        <v>2E-3</v>
      </c>
      <c r="T30" s="195">
        <f>AVERAGE(D30:I30,L30:Q30)</f>
        <v>2.5000000000000001E-3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196"/>
      <c r="G31" s="196" t="s">
        <v>245</v>
      </c>
      <c r="H31" s="196"/>
      <c r="I31" s="205"/>
      <c r="J31" s="300"/>
      <c r="K31" s="248">
        <v>26</v>
      </c>
      <c r="L31" s="210" t="s">
        <v>245</v>
      </c>
      <c r="M31" s="196"/>
      <c r="N31" s="196"/>
      <c r="O31" s="196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>
        <v>3.0000000000000001E-3</v>
      </c>
      <c r="E32" s="52"/>
      <c r="F32" s="185"/>
      <c r="G32" s="185">
        <v>6.0000000000000001E-3</v>
      </c>
      <c r="H32" s="185"/>
      <c r="I32" s="206"/>
      <c r="J32" s="300"/>
      <c r="K32" s="243">
        <v>27</v>
      </c>
      <c r="L32" s="212">
        <v>7.0000000000000001E-3</v>
      </c>
      <c r="M32" s="185"/>
      <c r="N32" s="185"/>
      <c r="O32" s="185">
        <v>2E-3</v>
      </c>
      <c r="P32" s="185"/>
      <c r="Q32" s="211"/>
      <c r="R32" s="217">
        <f>MAX(D32:I32,L32:Q32)</f>
        <v>7.0000000000000001E-3</v>
      </c>
      <c r="S32" s="194">
        <f>MIN(D32:I32,L32:Q32)</f>
        <v>2E-3</v>
      </c>
      <c r="T32" s="194">
        <f>AVERAGE(D32:I32,L32:Q32)</f>
        <v>4.5000000000000005E-3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185"/>
      <c r="G33" s="185" t="s">
        <v>259</v>
      </c>
      <c r="H33" s="185"/>
      <c r="I33" s="206"/>
      <c r="J33" s="255"/>
      <c r="K33" s="243">
        <v>28</v>
      </c>
      <c r="L33" s="212" t="s">
        <v>259</v>
      </c>
      <c r="M33" s="185"/>
      <c r="N33" s="185"/>
      <c r="O33" s="185" t="s">
        <v>259</v>
      </c>
      <c r="P33" s="185"/>
      <c r="Q33" s="211"/>
      <c r="R33" s="210" t="s">
        <v>259</v>
      </c>
      <c r="S33" s="196" t="s">
        <v>259</v>
      </c>
      <c r="T33" s="196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>
        <v>1E-3</v>
      </c>
      <c r="E34" s="52"/>
      <c r="F34" s="185"/>
      <c r="G34" s="185">
        <v>2E-3</v>
      </c>
      <c r="H34" s="185"/>
      <c r="I34" s="206"/>
      <c r="J34" s="300"/>
      <c r="K34" s="243">
        <v>29</v>
      </c>
      <c r="L34" s="212">
        <v>2E-3</v>
      </c>
      <c r="M34" s="185"/>
      <c r="N34" s="185"/>
      <c r="O34" s="185" t="s">
        <v>245</v>
      </c>
      <c r="P34" s="185"/>
      <c r="Q34" s="211"/>
      <c r="R34" s="212">
        <v>2E-3</v>
      </c>
      <c r="S34" s="185" t="s">
        <v>245</v>
      </c>
      <c r="T34" s="281">
        <v>1.25E-3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199"/>
      <c r="G35" s="199">
        <v>1E-3</v>
      </c>
      <c r="H35" s="199"/>
      <c r="I35" s="204"/>
      <c r="J35" s="300"/>
      <c r="K35" s="246">
        <v>30</v>
      </c>
      <c r="L35" s="214">
        <v>2E-3</v>
      </c>
      <c r="M35" s="199"/>
      <c r="N35" s="199"/>
      <c r="O35" s="199" t="s">
        <v>245</v>
      </c>
      <c r="P35" s="199"/>
      <c r="Q35" s="213"/>
      <c r="R35" s="214">
        <v>2E-3</v>
      </c>
      <c r="S35" s="199" t="s">
        <v>245</v>
      </c>
      <c r="T35" s="220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196"/>
      <c r="G36" s="196" t="s">
        <v>260</v>
      </c>
      <c r="H36" s="196"/>
      <c r="I36" s="205"/>
      <c r="J36" s="300"/>
      <c r="K36" s="248">
        <v>31</v>
      </c>
      <c r="L36" s="210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441</v>
      </c>
      <c r="E37" s="52"/>
      <c r="F37" s="185"/>
      <c r="G37" s="185"/>
      <c r="H37" s="185"/>
      <c r="I37" s="206"/>
      <c r="J37" s="255"/>
      <c r="K37" s="243">
        <v>32</v>
      </c>
      <c r="L37" s="212"/>
      <c r="M37" s="185"/>
      <c r="N37" s="185"/>
      <c r="O37" s="185"/>
      <c r="P37" s="185"/>
      <c r="Q37" s="211"/>
      <c r="R37" s="212" t="s">
        <v>254</v>
      </c>
      <c r="S37" s="185" t="s">
        <v>254</v>
      </c>
      <c r="T37" s="185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442</v>
      </c>
      <c r="E38" s="52"/>
      <c r="F38" s="185"/>
      <c r="G38" s="185" t="s">
        <v>442</v>
      </c>
      <c r="H38" s="185"/>
      <c r="I38" s="206"/>
      <c r="J38" s="255"/>
      <c r="K38" s="243">
        <v>33</v>
      </c>
      <c r="L38" s="212" t="s">
        <v>442</v>
      </c>
      <c r="M38" s="185"/>
      <c r="N38" s="185"/>
      <c r="O38" s="185" t="s">
        <v>442</v>
      </c>
      <c r="P38" s="185"/>
      <c r="Q38" s="211"/>
      <c r="R38" s="212" t="s">
        <v>255</v>
      </c>
      <c r="S38" s="185" t="s">
        <v>255</v>
      </c>
      <c r="T38" s="185" t="s">
        <v>255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185"/>
      <c r="G39" s="185" t="s">
        <v>261</v>
      </c>
      <c r="H39" s="185"/>
      <c r="I39" s="206"/>
      <c r="J39" s="255"/>
      <c r="K39" s="243">
        <v>34</v>
      </c>
      <c r="L39" s="212" t="s">
        <v>261</v>
      </c>
      <c r="M39" s="185"/>
      <c r="N39" s="185"/>
      <c r="O39" s="185" t="s">
        <v>261</v>
      </c>
      <c r="P39" s="185"/>
      <c r="Q39" s="211"/>
      <c r="R39" s="212" t="s">
        <v>261</v>
      </c>
      <c r="S39" s="185" t="s">
        <v>261</v>
      </c>
      <c r="T39" s="185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441</v>
      </c>
      <c r="E40" s="58"/>
      <c r="F40" s="199"/>
      <c r="G40" s="199"/>
      <c r="H40" s="199"/>
      <c r="I40" s="204"/>
      <c r="J40" s="255"/>
      <c r="K40" s="246">
        <v>35</v>
      </c>
      <c r="L40" s="214"/>
      <c r="M40" s="199"/>
      <c r="N40" s="199"/>
      <c r="O40" s="199"/>
      <c r="P40" s="199"/>
      <c r="Q40" s="213"/>
      <c r="R40" s="214" t="s">
        <v>254</v>
      </c>
      <c r="S40" s="199" t="s">
        <v>254</v>
      </c>
      <c r="T40" s="199" t="s">
        <v>254</v>
      </c>
      <c r="U40" s="36">
        <f>COUNTA(D40:I40,L40:Q40)</f>
        <v>1</v>
      </c>
      <c r="W40" s="341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11</v>
      </c>
      <c r="E41" s="45"/>
      <c r="F41" s="196"/>
      <c r="G41" s="196">
        <v>11</v>
      </c>
      <c r="H41" s="196"/>
      <c r="I41" s="205"/>
      <c r="J41" s="307"/>
      <c r="K41" s="248">
        <v>36</v>
      </c>
      <c r="L41" s="210">
        <v>12</v>
      </c>
      <c r="M41" s="196"/>
      <c r="N41" s="196"/>
      <c r="O41" s="196">
        <v>12</v>
      </c>
      <c r="P41" s="196"/>
      <c r="Q41" s="209"/>
      <c r="R41" s="266">
        <f>MAX(D41:I41,L41:Q41)</f>
        <v>12</v>
      </c>
      <c r="S41" s="267">
        <f>MIN(D41:I41,L41:Q41)</f>
        <v>11</v>
      </c>
      <c r="T41" s="267">
        <f>AVERAGE(D41:I41,L41:Q41)</f>
        <v>11.5</v>
      </c>
      <c r="U41" s="46">
        <f t="shared" si="0"/>
        <v>4</v>
      </c>
      <c r="W41" s="342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439</v>
      </c>
      <c r="E42" s="52"/>
      <c r="F42" s="185"/>
      <c r="G42" s="185"/>
      <c r="H42" s="185"/>
      <c r="I42" s="206"/>
      <c r="J42" s="300"/>
      <c r="K42" s="243">
        <v>37</v>
      </c>
      <c r="L42" s="212"/>
      <c r="M42" s="185"/>
      <c r="N42" s="185"/>
      <c r="O42" s="185"/>
      <c r="P42" s="185"/>
      <c r="Q42" s="211"/>
      <c r="R42" s="269" t="s">
        <v>250</v>
      </c>
      <c r="S42" s="270" t="s">
        <v>250</v>
      </c>
      <c r="T42" s="270" t="s">
        <v>250</v>
      </c>
      <c r="U42" s="53">
        <f t="shared" si="0"/>
        <v>1</v>
      </c>
      <c r="W42" s="343"/>
    </row>
    <row r="43" spans="1:27" ht="14.25" customHeight="1">
      <c r="A43" s="11">
        <v>38</v>
      </c>
      <c r="B43" s="49" t="s">
        <v>105</v>
      </c>
      <c r="C43" s="50" t="s">
        <v>199</v>
      </c>
      <c r="D43" s="51">
        <v>8.1999999999999993</v>
      </c>
      <c r="E43" s="52">
        <v>8.1999999999999993</v>
      </c>
      <c r="F43" s="225">
        <v>8</v>
      </c>
      <c r="G43" s="185">
        <v>8.3000000000000007</v>
      </c>
      <c r="H43" s="225">
        <v>8</v>
      </c>
      <c r="I43" s="206">
        <v>8.1</v>
      </c>
      <c r="J43" s="307"/>
      <c r="K43" s="243">
        <v>38</v>
      </c>
      <c r="L43" s="227">
        <v>8</v>
      </c>
      <c r="M43" s="225">
        <v>8</v>
      </c>
      <c r="N43" s="225">
        <v>7.9</v>
      </c>
      <c r="O43" s="185">
        <v>8.1</v>
      </c>
      <c r="P43" s="225">
        <v>8.4</v>
      </c>
      <c r="Q43" s="211">
        <v>8.6999999999999993</v>
      </c>
      <c r="R43" s="227">
        <f>MAX(D43:I43,L43:Q43)</f>
        <v>8.6999999999999993</v>
      </c>
      <c r="S43" s="225">
        <f>MIN(D43:I43,L43:Q43)</f>
        <v>7.9</v>
      </c>
      <c r="T43" s="225">
        <f>AVERAGE(D43:I43,L43:Q43)</f>
        <v>8.158333333333335</v>
      </c>
      <c r="U43" s="53">
        <f t="shared" si="0"/>
        <v>12</v>
      </c>
      <c r="W43" s="337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34</v>
      </c>
      <c r="E44" s="52"/>
      <c r="F44" s="185"/>
      <c r="G44" s="185">
        <v>35</v>
      </c>
      <c r="H44" s="185"/>
      <c r="I44" s="206"/>
      <c r="J44" s="307"/>
      <c r="K44" s="243">
        <v>39</v>
      </c>
      <c r="L44" s="212">
        <v>41</v>
      </c>
      <c r="M44" s="185"/>
      <c r="N44" s="185"/>
      <c r="O44" s="185">
        <v>39</v>
      </c>
      <c r="P44" s="185"/>
      <c r="Q44" s="211"/>
      <c r="R44" s="223">
        <f t="shared" ref="R44:R45" si="1">MAX(D44:I44,L44:Q44)</f>
        <v>41</v>
      </c>
      <c r="S44" s="224">
        <f t="shared" ref="S44:S45" si="2">MIN(D44:I44,L44:Q44)</f>
        <v>34</v>
      </c>
      <c r="T44" s="224">
        <f t="shared" ref="T44:T45" si="3">AVERAGE(D44:I44,L44:Q44)</f>
        <v>37.25</v>
      </c>
      <c r="U44" s="53">
        <f t="shared" si="0"/>
        <v>4</v>
      </c>
      <c r="W44" s="328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92</v>
      </c>
      <c r="E45" s="58"/>
      <c r="F45" s="199"/>
      <c r="G45" s="199">
        <v>110</v>
      </c>
      <c r="H45" s="199"/>
      <c r="I45" s="204"/>
      <c r="J45" s="308"/>
      <c r="K45" s="246">
        <v>40</v>
      </c>
      <c r="L45" s="214">
        <v>110</v>
      </c>
      <c r="M45" s="199"/>
      <c r="N45" s="199"/>
      <c r="O45" s="199">
        <v>88</v>
      </c>
      <c r="P45" s="199"/>
      <c r="Q45" s="213"/>
      <c r="R45" s="228">
        <f t="shared" si="1"/>
        <v>110</v>
      </c>
      <c r="S45" s="202">
        <f t="shared" si="2"/>
        <v>88</v>
      </c>
      <c r="T45" s="202">
        <f t="shared" si="3"/>
        <v>100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442</v>
      </c>
      <c r="E46" s="45"/>
      <c r="F46" s="196"/>
      <c r="G46" s="196"/>
      <c r="H46" s="196"/>
      <c r="I46" s="205"/>
      <c r="J46" s="255"/>
      <c r="K46" s="248">
        <v>41</v>
      </c>
      <c r="L46" s="210"/>
      <c r="M46" s="196"/>
      <c r="N46" s="196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52"/>
      <c r="I47" s="53"/>
      <c r="J47" s="18"/>
      <c r="K47" s="11">
        <v>42</v>
      </c>
      <c r="L47" s="54" t="s">
        <v>247</v>
      </c>
      <c r="M47" s="52"/>
      <c r="N47" s="52"/>
      <c r="O47" s="52" t="s">
        <v>247</v>
      </c>
      <c r="P47" s="52"/>
      <c r="Q47" s="55"/>
      <c r="R47" s="54" t="s">
        <v>247</v>
      </c>
      <c r="S47" s="52" t="s">
        <v>247</v>
      </c>
      <c r="T47" s="52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52"/>
      <c r="I48" s="53"/>
      <c r="J48" s="18"/>
      <c r="K48" s="11">
        <v>43</v>
      </c>
      <c r="L48" s="54" t="s">
        <v>247</v>
      </c>
      <c r="M48" s="52"/>
      <c r="N48" s="52"/>
      <c r="O48" s="52" t="s">
        <v>247</v>
      </c>
      <c r="P48" s="52"/>
      <c r="Q48" s="55"/>
      <c r="R48" s="54" t="s">
        <v>247</v>
      </c>
      <c r="S48" s="52" t="s">
        <v>247</v>
      </c>
      <c r="T48" s="52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436</v>
      </c>
      <c r="E49" s="52"/>
      <c r="F49" s="52"/>
      <c r="G49" s="52"/>
      <c r="H49" s="52"/>
      <c r="I49" s="53"/>
      <c r="J49" s="13"/>
      <c r="K49" s="11">
        <v>44</v>
      </c>
      <c r="L49" s="54"/>
      <c r="M49" s="52"/>
      <c r="N49" s="52"/>
      <c r="O49" s="52"/>
      <c r="P49" s="52"/>
      <c r="Q49" s="55"/>
      <c r="R49" s="54" t="s">
        <v>253</v>
      </c>
      <c r="S49" s="52" t="s">
        <v>253</v>
      </c>
      <c r="T49" s="52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443</v>
      </c>
      <c r="E50" s="58"/>
      <c r="F50" s="58"/>
      <c r="G50" s="58"/>
      <c r="H50" s="58"/>
      <c r="I50" s="36"/>
      <c r="J50" s="17"/>
      <c r="K50" s="8">
        <v>45</v>
      </c>
      <c r="L50" s="59"/>
      <c r="M50" s="58"/>
      <c r="N50" s="58"/>
      <c r="O50" s="58"/>
      <c r="P50" s="58"/>
      <c r="Q50" s="60"/>
      <c r="R50" s="59" t="s">
        <v>256</v>
      </c>
      <c r="S50" s="58" t="s">
        <v>256</v>
      </c>
      <c r="T50" s="58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0.2</v>
      </c>
      <c r="E51" s="45">
        <v>0.2</v>
      </c>
      <c r="F51" s="45">
        <v>0.2</v>
      </c>
      <c r="G51" s="45">
        <v>0.2</v>
      </c>
      <c r="H51" s="45">
        <v>0.2</v>
      </c>
      <c r="I51" s="46">
        <v>0.3</v>
      </c>
      <c r="J51" s="15"/>
      <c r="K51" s="10">
        <v>46</v>
      </c>
      <c r="L51" s="47">
        <v>0.3</v>
      </c>
      <c r="M51" s="45">
        <v>0.2</v>
      </c>
      <c r="N51" s="45">
        <v>0.2</v>
      </c>
      <c r="O51" s="45">
        <v>0.2</v>
      </c>
      <c r="P51" s="45">
        <v>0.2</v>
      </c>
      <c r="Q51" s="48">
        <v>0.2</v>
      </c>
      <c r="R51" s="114">
        <f t="shared" ref="R51" si="4">MAX(D51:I51,L51:Q51)</f>
        <v>0.3</v>
      </c>
      <c r="S51" s="113">
        <f t="shared" ref="S51" si="5">MIN(D51:I51,L51:Q51)</f>
        <v>0.2</v>
      </c>
      <c r="T51" s="113">
        <f t="shared" ref="T51" si="6">AVERAGE(D51:I51,L51:Q51)</f>
        <v>0.2166666666666667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7.1</v>
      </c>
      <c r="E52" s="86">
        <v>7</v>
      </c>
      <c r="F52" s="86">
        <v>7.1</v>
      </c>
      <c r="G52" s="86">
        <v>7.1</v>
      </c>
      <c r="H52" s="86">
        <v>7.1</v>
      </c>
      <c r="I52" s="144">
        <v>7</v>
      </c>
      <c r="J52" s="15"/>
      <c r="K52" s="11">
        <v>47</v>
      </c>
      <c r="L52" s="117">
        <v>7</v>
      </c>
      <c r="M52" s="86">
        <v>7</v>
      </c>
      <c r="N52" s="86">
        <v>7</v>
      </c>
      <c r="O52" s="86">
        <v>7.1</v>
      </c>
      <c r="P52" s="86">
        <v>7.4</v>
      </c>
      <c r="Q52" s="132">
        <v>7.4</v>
      </c>
      <c r="R52" s="126">
        <f t="shared" ref="R52" si="7">MAX(D52:I52,L52:Q52)</f>
        <v>7.4</v>
      </c>
      <c r="S52" s="87">
        <f t="shared" ref="S52" si="8">MIN(D52:I52,L52:Q52)</f>
        <v>7</v>
      </c>
      <c r="T52" s="87">
        <f t="shared" ref="T52" si="9">AVERAGE(D52:I52,L52:Q52)</f>
        <v>7.1083333333333343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 t="s">
        <v>568</v>
      </c>
      <c r="F53" s="52" t="s">
        <v>568</v>
      </c>
      <c r="G53" s="52" t="s">
        <v>568</v>
      </c>
      <c r="H53" s="52" t="s">
        <v>568</v>
      </c>
      <c r="I53" s="53" t="s">
        <v>568</v>
      </c>
      <c r="J53" s="12"/>
      <c r="K53" s="11">
        <v>48</v>
      </c>
      <c r="L53" s="54" t="s">
        <v>576</v>
      </c>
      <c r="M53" s="52" t="s">
        <v>568</v>
      </c>
      <c r="N53" s="52" t="s">
        <v>568</v>
      </c>
      <c r="O53" s="52" t="s">
        <v>568</v>
      </c>
      <c r="P53" s="52" t="s">
        <v>568</v>
      </c>
      <c r="Q53" s="55" t="s">
        <v>568</v>
      </c>
      <c r="R53" s="54" t="s">
        <v>576</v>
      </c>
      <c r="S53" s="52" t="s">
        <v>576</v>
      </c>
      <c r="T53" s="52" t="s">
        <v>576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568</v>
      </c>
      <c r="E54" s="52" t="s">
        <v>568</v>
      </c>
      <c r="F54" s="52" t="s">
        <v>568</v>
      </c>
      <c r="G54" s="52" t="s">
        <v>568</v>
      </c>
      <c r="H54" s="52" t="s">
        <v>568</v>
      </c>
      <c r="I54" s="53" t="s">
        <v>568</v>
      </c>
      <c r="J54" s="12"/>
      <c r="K54" s="11">
        <v>49</v>
      </c>
      <c r="L54" s="54" t="s">
        <v>568</v>
      </c>
      <c r="M54" s="52" t="s">
        <v>568</v>
      </c>
      <c r="N54" s="52" t="s">
        <v>568</v>
      </c>
      <c r="O54" s="52" t="s">
        <v>568</v>
      </c>
      <c r="P54" s="52" t="s">
        <v>568</v>
      </c>
      <c r="Q54" s="55" t="s">
        <v>568</v>
      </c>
      <c r="R54" s="54" t="s">
        <v>576</v>
      </c>
      <c r="S54" s="52" t="s">
        <v>576</v>
      </c>
      <c r="T54" s="52" t="s">
        <v>576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9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60" t="s">
        <v>262</v>
      </c>
      <c r="R55" s="59" t="s">
        <v>262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5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548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38:W39"/>
    <mergeCell ref="A60:I60"/>
    <mergeCell ref="K60:U60"/>
    <mergeCell ref="W40:W42"/>
    <mergeCell ref="W43:W44"/>
    <mergeCell ref="W45:W46"/>
    <mergeCell ref="W47:W48"/>
    <mergeCell ref="W32:W33"/>
    <mergeCell ref="W34:W35"/>
    <mergeCell ref="W36:W37"/>
    <mergeCell ref="W1:W3"/>
    <mergeCell ref="W17:W19"/>
    <mergeCell ref="W21:W23"/>
    <mergeCell ref="W24:W27"/>
    <mergeCell ref="W14:W16"/>
    <mergeCell ref="W28:W29"/>
    <mergeCell ref="A2:I2"/>
    <mergeCell ref="K2:U2"/>
    <mergeCell ref="W4:W10"/>
    <mergeCell ref="W11:W13"/>
    <mergeCell ref="W30:W31"/>
  </mergeCells>
  <phoneticPr fontId="22"/>
  <conditionalFormatting sqref="W11">
    <cfRule type="expression" dxfId="104" priority="20" stopIfTrue="1">
      <formula>J9=1</formula>
    </cfRule>
  </conditionalFormatting>
  <conditionalFormatting sqref="W28:W39 W51:W52">
    <cfRule type="expression" dxfId="103" priority="23" stopIfTrue="1">
      <formula>$W$20=25</formula>
    </cfRule>
  </conditionalFormatting>
  <conditionalFormatting sqref="W40:W42">
    <cfRule type="expression" dxfId="102" priority="2" stopIfTrue="1">
      <formula>$W$20=23</formula>
    </cfRule>
  </conditionalFormatting>
  <conditionalFormatting sqref="W43:W44">
    <cfRule type="expression" dxfId="101" priority="6" stopIfTrue="1">
      <formula>$W$20=24</formula>
    </cfRule>
  </conditionalFormatting>
  <conditionalFormatting sqref="W45:W46">
    <cfRule type="expression" dxfId="100" priority="5" stopIfTrue="1">
      <formula>$W$20=25</formula>
    </cfRule>
  </conditionalFormatting>
  <conditionalFormatting sqref="W47">
    <cfRule type="expression" dxfId="99" priority="4" stopIfTrue="1">
      <formula>$W$20=27</formula>
    </cfRule>
  </conditionalFormatting>
  <conditionalFormatting sqref="W53:W54">
    <cfRule type="expression" dxfId="98" priority="24" stopIfTrue="1">
      <formula>$W$20=26</formula>
    </cfRule>
  </conditionalFormatting>
  <conditionalFormatting sqref="W55">
    <cfRule type="expression" dxfId="97" priority="25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3">
    <tabColor rgb="FF99FFCC"/>
  </sheetPr>
  <dimension ref="A1:AA60"/>
  <sheetViews>
    <sheetView view="pageBreakPreview" zoomScaleNormal="120" zoomScaleSheetLayoutView="100" workbookViewId="0">
      <selection activeCell="A2" sqref="A2:I2"/>
    </sheetView>
  </sheetViews>
  <sheetFormatPr defaultColWidth="9" defaultRowHeight="13.5"/>
  <cols>
    <col min="1" max="1" width="3.375" style="25" customWidth="1"/>
    <col min="2" max="2" width="21.25" style="25" customWidth="1"/>
    <col min="3" max="3" width="12.125" style="25" customWidth="1"/>
    <col min="4" max="9" width="8.875" style="25" customWidth="1"/>
    <col min="10" max="10" width="2" style="25" customWidth="1"/>
    <col min="11" max="11" width="3.375" style="25" customWidth="1"/>
    <col min="12" max="17" width="8.875" style="25" customWidth="1"/>
    <col min="18" max="20" width="9" style="25"/>
    <col min="21" max="21" width="8.875" style="25" customWidth="1"/>
    <col min="22" max="22" width="2.125" style="25" customWidth="1"/>
    <col min="23" max="23" width="2.25" style="25" customWidth="1"/>
    <col min="24" max="24" width="2.75" style="25" customWidth="1"/>
    <col min="25" max="25" width="9" style="25"/>
    <col min="26" max="26" width="4.75" style="25" customWidth="1"/>
    <col min="27" max="56" width="9" style="25"/>
    <col min="57" max="57" width="13.75" style="25" customWidth="1"/>
    <col min="58" max="16384" width="9" style="25"/>
  </cols>
  <sheetData>
    <row r="1" spans="1:23" ht="14.1" customHeight="1">
      <c r="A1" s="23" t="s">
        <v>229</v>
      </c>
      <c r="B1" s="24"/>
      <c r="C1" s="24"/>
      <c r="D1" s="24"/>
      <c r="G1" s="26"/>
      <c r="H1" s="26"/>
      <c r="I1" s="27">
        <v>104</v>
      </c>
      <c r="K1" s="23" t="str">
        <f>A1</f>
        <v>第１章基準項目／大島区</v>
      </c>
      <c r="M1" s="24"/>
      <c r="N1" s="24"/>
      <c r="O1" s="24"/>
      <c r="P1" s="24"/>
      <c r="Q1" s="24"/>
      <c r="W1" s="322" t="s">
        <v>12</v>
      </c>
    </row>
    <row r="2" spans="1:23" ht="21.2" customHeight="1">
      <c r="A2" s="329" t="s">
        <v>64</v>
      </c>
      <c r="B2" s="329"/>
      <c r="C2" s="329"/>
      <c r="D2" s="329"/>
      <c r="E2" s="329"/>
      <c r="F2" s="329"/>
      <c r="G2" s="329"/>
      <c r="H2" s="329"/>
      <c r="I2" s="329"/>
      <c r="J2" s="28"/>
      <c r="K2" s="329" t="str">
        <f>A2</f>
        <v>板山地区</v>
      </c>
      <c r="L2" s="329"/>
      <c r="M2" s="329"/>
      <c r="N2" s="329"/>
      <c r="O2" s="329"/>
      <c r="P2" s="329"/>
      <c r="Q2" s="329"/>
      <c r="R2" s="329"/>
      <c r="S2" s="329"/>
      <c r="T2" s="329"/>
      <c r="U2" s="329"/>
      <c r="W2" s="322"/>
    </row>
    <row r="3" spans="1:23" ht="7.5" customHeight="1" thickBot="1">
      <c r="W3" s="323"/>
    </row>
    <row r="4" spans="1:23" ht="14.25" customHeight="1">
      <c r="A4" s="29" t="s">
        <v>1</v>
      </c>
      <c r="B4" s="30" t="s">
        <v>156</v>
      </c>
      <c r="C4" s="31" t="s">
        <v>157</v>
      </c>
      <c r="D4" s="32" t="s">
        <v>158</v>
      </c>
      <c r="E4" s="30" t="s">
        <v>116</v>
      </c>
      <c r="F4" s="30" t="s">
        <v>117</v>
      </c>
      <c r="G4" s="30" t="s">
        <v>118</v>
      </c>
      <c r="H4" s="30" t="s">
        <v>119</v>
      </c>
      <c r="I4" s="31" t="s">
        <v>120</v>
      </c>
      <c r="J4" s="33"/>
      <c r="K4" s="29" t="s">
        <v>1</v>
      </c>
      <c r="L4" s="29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4" t="s">
        <v>126</v>
      </c>
      <c r="R4" s="29" t="s">
        <v>159</v>
      </c>
      <c r="S4" s="30" t="s">
        <v>160</v>
      </c>
      <c r="T4" s="30" t="s">
        <v>161</v>
      </c>
      <c r="U4" s="31" t="s">
        <v>162</v>
      </c>
      <c r="W4" s="318" t="s">
        <v>163</v>
      </c>
    </row>
    <row r="5" spans="1:23" ht="14.25" customHeight="1">
      <c r="A5" s="8" t="s">
        <v>6</v>
      </c>
      <c r="B5" s="35" t="s">
        <v>73</v>
      </c>
      <c r="C5" s="36" t="s">
        <v>9</v>
      </c>
      <c r="D5" s="37">
        <v>7.7</v>
      </c>
      <c r="E5" s="38">
        <v>16.7</v>
      </c>
      <c r="F5" s="38">
        <v>18</v>
      </c>
      <c r="G5" s="38">
        <v>22.3</v>
      </c>
      <c r="H5" s="38">
        <v>26.7</v>
      </c>
      <c r="I5" s="39">
        <v>26.9</v>
      </c>
      <c r="J5" s="9"/>
      <c r="K5" s="8" t="s">
        <v>115</v>
      </c>
      <c r="L5" s="40">
        <v>25</v>
      </c>
      <c r="M5" s="38">
        <v>18.7</v>
      </c>
      <c r="N5" s="38">
        <v>13.1</v>
      </c>
      <c r="O5" s="38">
        <v>6.2</v>
      </c>
      <c r="P5" s="38">
        <v>5.5</v>
      </c>
      <c r="Q5" s="41">
        <v>5.5</v>
      </c>
      <c r="R5" s="40">
        <f>MAX(D5:I5,L5:Q5)</f>
        <v>26.9</v>
      </c>
      <c r="S5" s="38">
        <f>MIN(D5:I5,L5:Q5)</f>
        <v>5.5</v>
      </c>
      <c r="T5" s="38">
        <f>AVERAGE(D5:I5,L5:Q5)</f>
        <v>16.024999999999999</v>
      </c>
      <c r="U5" s="36">
        <f>COUNTA(D5:I5,L5:Q5)</f>
        <v>12</v>
      </c>
      <c r="W5" s="319"/>
    </row>
    <row r="6" spans="1:23" ht="14.25" customHeight="1">
      <c r="A6" s="10">
        <v>1</v>
      </c>
      <c r="B6" s="42" t="s">
        <v>170</v>
      </c>
      <c r="C6" s="43" t="s">
        <v>127</v>
      </c>
      <c r="D6" s="44">
        <v>0</v>
      </c>
      <c r="E6" s="45">
        <v>0</v>
      </c>
      <c r="F6" s="45">
        <v>0</v>
      </c>
      <c r="G6" s="45">
        <v>0</v>
      </c>
      <c r="H6" s="45">
        <v>0</v>
      </c>
      <c r="I6" s="46">
        <v>0</v>
      </c>
      <c r="J6" s="9"/>
      <c r="K6" s="10">
        <v>1</v>
      </c>
      <c r="L6" s="47">
        <v>0</v>
      </c>
      <c r="M6" s="45">
        <v>0</v>
      </c>
      <c r="N6" s="45">
        <v>0</v>
      </c>
      <c r="O6" s="45">
        <v>0</v>
      </c>
      <c r="P6" s="45">
        <v>0</v>
      </c>
      <c r="Q6" s="48">
        <v>0</v>
      </c>
      <c r="R6" s="47">
        <f>MAX(D6:I6,L6:Q6)</f>
        <v>0</v>
      </c>
      <c r="S6" s="45">
        <f>MIN(D6:I6,L6:Q6)</f>
        <v>0</v>
      </c>
      <c r="T6" s="45">
        <f>AVERAGE(D6:I6,L6:Q6)</f>
        <v>0</v>
      </c>
      <c r="U6" s="46">
        <f>COUNTA(D6:I6,L6:Q6)</f>
        <v>12</v>
      </c>
      <c r="W6" s="319"/>
    </row>
    <row r="7" spans="1:23" ht="14.25" customHeight="1">
      <c r="A7" s="11">
        <v>2</v>
      </c>
      <c r="B7" s="49" t="s">
        <v>171</v>
      </c>
      <c r="C7" s="50" t="s">
        <v>128</v>
      </c>
      <c r="D7" s="51" t="s">
        <v>257</v>
      </c>
      <c r="E7" s="52" t="s">
        <v>257</v>
      </c>
      <c r="F7" s="52" t="s">
        <v>257</v>
      </c>
      <c r="G7" s="52" t="s">
        <v>257</v>
      </c>
      <c r="H7" s="52" t="s">
        <v>257</v>
      </c>
      <c r="I7" s="53" t="s">
        <v>257</v>
      </c>
      <c r="J7" s="12"/>
      <c r="K7" s="11">
        <v>2</v>
      </c>
      <c r="L7" s="54" t="s">
        <v>257</v>
      </c>
      <c r="M7" s="52" t="s">
        <v>257</v>
      </c>
      <c r="N7" s="52" t="s">
        <v>257</v>
      </c>
      <c r="O7" s="52" t="s">
        <v>257</v>
      </c>
      <c r="P7" s="52" t="s">
        <v>257</v>
      </c>
      <c r="Q7" s="55" t="s">
        <v>257</v>
      </c>
      <c r="R7" s="54" t="s">
        <v>257</v>
      </c>
      <c r="S7" s="52" t="s">
        <v>257</v>
      </c>
      <c r="T7" s="52" t="s">
        <v>257</v>
      </c>
      <c r="U7" s="53">
        <f t="shared" ref="U7:U57" si="0">COUNTA(D7:I7,L7:Q7)</f>
        <v>12</v>
      </c>
      <c r="W7" s="319"/>
    </row>
    <row r="8" spans="1:23" ht="14.25" customHeight="1">
      <c r="A8" s="11">
        <v>3</v>
      </c>
      <c r="B8" s="49" t="s">
        <v>74</v>
      </c>
      <c r="C8" s="50" t="s">
        <v>11</v>
      </c>
      <c r="D8" s="51" t="s">
        <v>433</v>
      </c>
      <c r="E8" s="52"/>
      <c r="F8" s="52"/>
      <c r="G8" s="52"/>
      <c r="H8" s="52"/>
      <c r="I8" s="53"/>
      <c r="J8" s="13"/>
      <c r="K8" s="11">
        <v>3</v>
      </c>
      <c r="L8" s="54"/>
      <c r="M8" s="52"/>
      <c r="N8" s="52"/>
      <c r="O8" s="52"/>
      <c r="P8" s="52"/>
      <c r="Q8" s="55"/>
      <c r="R8" s="54" t="s">
        <v>248</v>
      </c>
      <c r="S8" s="52" t="s">
        <v>248</v>
      </c>
      <c r="T8" s="52" t="s">
        <v>248</v>
      </c>
      <c r="U8" s="53">
        <f t="shared" si="0"/>
        <v>1</v>
      </c>
      <c r="W8" s="319"/>
    </row>
    <row r="9" spans="1:23" ht="14.25" customHeight="1">
      <c r="A9" s="11">
        <v>4</v>
      </c>
      <c r="B9" s="49" t="s">
        <v>75</v>
      </c>
      <c r="C9" s="50" t="s">
        <v>130</v>
      </c>
      <c r="D9" s="51" t="s">
        <v>434</v>
      </c>
      <c r="E9" s="52"/>
      <c r="F9" s="52"/>
      <c r="G9" s="52"/>
      <c r="H9" s="52"/>
      <c r="I9" s="53"/>
      <c r="J9" s="14"/>
      <c r="K9" s="11">
        <v>4</v>
      </c>
      <c r="L9" s="54"/>
      <c r="M9" s="52"/>
      <c r="N9" s="52"/>
      <c r="O9" s="52"/>
      <c r="P9" s="52"/>
      <c r="Q9" s="55"/>
      <c r="R9" s="54" t="s">
        <v>249</v>
      </c>
      <c r="S9" s="52" t="s">
        <v>249</v>
      </c>
      <c r="T9" s="52" t="s">
        <v>249</v>
      </c>
      <c r="U9" s="53">
        <f t="shared" si="0"/>
        <v>1</v>
      </c>
      <c r="W9" s="319"/>
    </row>
    <row r="10" spans="1:23" ht="14.25" customHeight="1" thickBot="1">
      <c r="A10" s="8">
        <v>5</v>
      </c>
      <c r="B10" s="35" t="s">
        <v>76</v>
      </c>
      <c r="C10" s="56" t="s">
        <v>129</v>
      </c>
      <c r="D10" s="57" t="s">
        <v>435</v>
      </c>
      <c r="E10" s="58"/>
      <c r="F10" s="58"/>
      <c r="G10" s="58"/>
      <c r="H10" s="58"/>
      <c r="I10" s="36"/>
      <c r="J10" s="13"/>
      <c r="K10" s="8">
        <v>5</v>
      </c>
      <c r="L10" s="59"/>
      <c r="M10" s="58"/>
      <c r="N10" s="58"/>
      <c r="O10" s="58"/>
      <c r="P10" s="58"/>
      <c r="Q10" s="60"/>
      <c r="R10" s="59" t="s">
        <v>245</v>
      </c>
      <c r="S10" s="58" t="s">
        <v>245</v>
      </c>
      <c r="T10" s="58" t="s">
        <v>245</v>
      </c>
      <c r="U10" s="36">
        <f t="shared" si="0"/>
        <v>1</v>
      </c>
      <c r="W10" s="320"/>
    </row>
    <row r="11" spans="1:23" ht="14.25" customHeight="1">
      <c r="A11" s="10">
        <v>6</v>
      </c>
      <c r="B11" s="42" t="s">
        <v>77</v>
      </c>
      <c r="C11" s="43" t="s">
        <v>129</v>
      </c>
      <c r="D11" s="44" t="s">
        <v>435</v>
      </c>
      <c r="E11" s="45"/>
      <c r="F11" s="45"/>
      <c r="G11" s="45"/>
      <c r="H11" s="45"/>
      <c r="I11" s="46"/>
      <c r="J11" s="13"/>
      <c r="K11" s="10">
        <v>6</v>
      </c>
      <c r="L11" s="47"/>
      <c r="M11" s="45"/>
      <c r="N11" s="45"/>
      <c r="O11" s="45"/>
      <c r="P11" s="45"/>
      <c r="Q11" s="48"/>
      <c r="R11" s="47" t="s">
        <v>245</v>
      </c>
      <c r="S11" s="45" t="s">
        <v>245</v>
      </c>
      <c r="T11" s="45" t="s">
        <v>245</v>
      </c>
      <c r="U11" s="46">
        <f t="shared" si="0"/>
        <v>1</v>
      </c>
      <c r="W11" s="318" t="s">
        <v>164</v>
      </c>
    </row>
    <row r="12" spans="1:23" ht="14.25" customHeight="1">
      <c r="A12" s="11">
        <v>7</v>
      </c>
      <c r="B12" s="49" t="s">
        <v>78</v>
      </c>
      <c r="C12" s="50" t="s">
        <v>129</v>
      </c>
      <c r="D12" s="51" t="s">
        <v>435</v>
      </c>
      <c r="E12" s="52"/>
      <c r="F12" s="52"/>
      <c r="G12" s="52"/>
      <c r="H12" s="52"/>
      <c r="I12" s="53"/>
      <c r="J12" s="13"/>
      <c r="K12" s="11">
        <v>7</v>
      </c>
      <c r="L12" s="54"/>
      <c r="M12" s="52"/>
      <c r="N12" s="52"/>
      <c r="O12" s="52"/>
      <c r="P12" s="52"/>
      <c r="Q12" s="55"/>
      <c r="R12" s="54" t="s">
        <v>245</v>
      </c>
      <c r="S12" s="52" t="s">
        <v>245</v>
      </c>
      <c r="T12" s="52" t="s">
        <v>245</v>
      </c>
      <c r="U12" s="53">
        <f t="shared" si="0"/>
        <v>1</v>
      </c>
      <c r="W12" s="319"/>
    </row>
    <row r="13" spans="1:23" ht="14.25" customHeight="1" thickBot="1">
      <c r="A13" s="11">
        <v>8</v>
      </c>
      <c r="B13" s="49" t="s">
        <v>79</v>
      </c>
      <c r="C13" s="50" t="s">
        <v>295</v>
      </c>
      <c r="D13" s="51" t="s">
        <v>436</v>
      </c>
      <c r="E13" s="52"/>
      <c r="F13" s="52"/>
      <c r="G13" s="52" t="s">
        <v>436</v>
      </c>
      <c r="H13" s="52"/>
      <c r="I13" s="53"/>
      <c r="J13" s="13"/>
      <c r="K13" s="11">
        <v>8</v>
      </c>
      <c r="L13" s="54" t="s">
        <v>436</v>
      </c>
      <c r="M13" s="52"/>
      <c r="N13" s="52"/>
      <c r="O13" s="52" t="s">
        <v>436</v>
      </c>
      <c r="P13" s="52"/>
      <c r="Q13" s="55"/>
      <c r="R13" s="54" t="s">
        <v>253</v>
      </c>
      <c r="S13" s="52" t="s">
        <v>253</v>
      </c>
      <c r="T13" s="52" t="s">
        <v>253</v>
      </c>
      <c r="U13" s="53">
        <f t="shared" si="0"/>
        <v>4</v>
      </c>
      <c r="W13" s="320"/>
    </row>
    <row r="14" spans="1:23" ht="14.25" customHeight="1">
      <c r="A14" s="11">
        <v>9</v>
      </c>
      <c r="B14" s="49" t="s">
        <v>193</v>
      </c>
      <c r="C14" s="50" t="s">
        <v>194</v>
      </c>
      <c r="D14" s="51" t="s">
        <v>244</v>
      </c>
      <c r="E14" s="52"/>
      <c r="F14" s="52"/>
      <c r="G14" s="52"/>
      <c r="H14" s="185"/>
      <c r="I14" s="206"/>
      <c r="J14" s="300"/>
      <c r="K14" s="243">
        <v>9</v>
      </c>
      <c r="L14" s="212"/>
      <c r="M14" s="185"/>
      <c r="N14" s="185"/>
      <c r="O14" s="185"/>
      <c r="P14" s="185"/>
      <c r="Q14" s="211"/>
      <c r="R14" s="212" t="s">
        <v>244</v>
      </c>
      <c r="S14" s="185" t="s">
        <v>244</v>
      </c>
      <c r="T14" s="185" t="s">
        <v>244</v>
      </c>
      <c r="U14" s="53">
        <f t="shared" si="0"/>
        <v>1</v>
      </c>
      <c r="W14" s="318" t="s">
        <v>165</v>
      </c>
    </row>
    <row r="15" spans="1:23" ht="14.25" customHeight="1">
      <c r="A15" s="8">
        <v>10</v>
      </c>
      <c r="B15" s="35" t="s">
        <v>80</v>
      </c>
      <c r="C15" s="56" t="s">
        <v>129</v>
      </c>
      <c r="D15" s="57" t="s">
        <v>245</v>
      </c>
      <c r="E15" s="58"/>
      <c r="F15" s="58"/>
      <c r="G15" s="58" t="s">
        <v>245</v>
      </c>
      <c r="H15" s="199"/>
      <c r="I15" s="204"/>
      <c r="J15" s="300"/>
      <c r="K15" s="246">
        <v>10</v>
      </c>
      <c r="L15" s="214" t="s">
        <v>245</v>
      </c>
      <c r="M15" s="199"/>
      <c r="N15" s="199"/>
      <c r="O15" s="199" t="s">
        <v>245</v>
      </c>
      <c r="P15" s="199"/>
      <c r="Q15" s="213"/>
      <c r="R15" s="214" t="s">
        <v>245</v>
      </c>
      <c r="S15" s="199" t="s">
        <v>245</v>
      </c>
      <c r="T15" s="199" t="s">
        <v>245</v>
      </c>
      <c r="U15" s="36">
        <f t="shared" si="0"/>
        <v>4</v>
      </c>
      <c r="W15" s="319"/>
    </row>
    <row r="16" spans="1:23" ht="14.25" customHeight="1" thickBot="1">
      <c r="A16" s="10">
        <v>11</v>
      </c>
      <c r="B16" s="42" t="s">
        <v>81</v>
      </c>
      <c r="C16" s="43" t="s">
        <v>132</v>
      </c>
      <c r="D16" s="44">
        <v>0.7</v>
      </c>
      <c r="E16" s="45"/>
      <c r="F16" s="45"/>
      <c r="G16" s="45"/>
      <c r="H16" s="196"/>
      <c r="I16" s="205"/>
      <c r="J16" s="307"/>
      <c r="K16" s="248">
        <v>11</v>
      </c>
      <c r="L16" s="210"/>
      <c r="M16" s="196"/>
      <c r="N16" s="196"/>
      <c r="O16" s="196"/>
      <c r="P16" s="196"/>
      <c r="Q16" s="209"/>
      <c r="R16" s="186">
        <f>MAX(D16:I16,L16:Q16)</f>
        <v>0.7</v>
      </c>
      <c r="S16" s="187">
        <f>MIN(D16:I16,L16:Q16)</f>
        <v>0.7</v>
      </c>
      <c r="T16" s="187">
        <f>AVERAGE(D16:I16,L16:Q16)</f>
        <v>0.7</v>
      </c>
      <c r="U16" s="46">
        <f t="shared" si="0"/>
        <v>1</v>
      </c>
      <c r="W16" s="320"/>
    </row>
    <row r="17" spans="1:23" ht="14.25" customHeight="1">
      <c r="A17" s="11">
        <v>12</v>
      </c>
      <c r="B17" s="49" t="s">
        <v>82</v>
      </c>
      <c r="C17" s="50" t="s">
        <v>133</v>
      </c>
      <c r="D17" s="51" t="s">
        <v>437</v>
      </c>
      <c r="E17" s="52"/>
      <c r="F17" s="52"/>
      <c r="G17" s="52"/>
      <c r="H17" s="185"/>
      <c r="I17" s="206"/>
      <c r="J17" s="255"/>
      <c r="K17" s="243">
        <v>12</v>
      </c>
      <c r="L17" s="212"/>
      <c r="M17" s="185"/>
      <c r="N17" s="185"/>
      <c r="O17" s="185"/>
      <c r="P17" s="185"/>
      <c r="Q17" s="211"/>
      <c r="R17" s="210" t="s">
        <v>251</v>
      </c>
      <c r="S17" s="196" t="s">
        <v>251</v>
      </c>
      <c r="T17" s="196" t="s">
        <v>251</v>
      </c>
      <c r="U17" s="53">
        <f t="shared" si="0"/>
        <v>1</v>
      </c>
      <c r="W17" s="318" t="s">
        <v>166</v>
      </c>
    </row>
    <row r="18" spans="1:23" ht="14.25" customHeight="1">
      <c r="A18" s="11">
        <v>13</v>
      </c>
      <c r="B18" s="49" t="s">
        <v>83</v>
      </c>
      <c r="C18" s="50" t="s">
        <v>195</v>
      </c>
      <c r="D18" s="51" t="s">
        <v>438</v>
      </c>
      <c r="E18" s="52"/>
      <c r="F18" s="52"/>
      <c r="G18" s="52"/>
      <c r="H18" s="185"/>
      <c r="I18" s="206"/>
      <c r="J18" s="307"/>
      <c r="K18" s="243">
        <v>13</v>
      </c>
      <c r="L18" s="212"/>
      <c r="M18" s="185"/>
      <c r="N18" s="185"/>
      <c r="O18" s="185"/>
      <c r="P18" s="185"/>
      <c r="Q18" s="211"/>
      <c r="R18" s="212" t="s">
        <v>252</v>
      </c>
      <c r="S18" s="185" t="s">
        <v>252</v>
      </c>
      <c r="T18" s="185" t="s">
        <v>252</v>
      </c>
      <c r="U18" s="53">
        <f t="shared" si="0"/>
        <v>1</v>
      </c>
      <c r="W18" s="319"/>
    </row>
    <row r="19" spans="1:23" ht="14.25" customHeight="1">
      <c r="A19" s="11">
        <v>14</v>
      </c>
      <c r="B19" s="49" t="s">
        <v>177</v>
      </c>
      <c r="C19" s="50" t="s">
        <v>135</v>
      </c>
      <c r="D19" s="51" t="s">
        <v>246</v>
      </c>
      <c r="E19" s="52"/>
      <c r="F19" s="52"/>
      <c r="G19" s="52"/>
      <c r="H19" s="185"/>
      <c r="I19" s="206"/>
      <c r="J19" s="299"/>
      <c r="K19" s="243">
        <v>14</v>
      </c>
      <c r="L19" s="212"/>
      <c r="M19" s="185"/>
      <c r="N19" s="185"/>
      <c r="O19" s="185"/>
      <c r="P19" s="185"/>
      <c r="Q19" s="211"/>
      <c r="R19" s="212" t="s">
        <v>246</v>
      </c>
      <c r="S19" s="185" t="s">
        <v>246</v>
      </c>
      <c r="T19" s="185" t="s">
        <v>246</v>
      </c>
      <c r="U19" s="53">
        <f t="shared" si="0"/>
        <v>1</v>
      </c>
      <c r="W19" s="319"/>
    </row>
    <row r="20" spans="1:23" ht="14.25" customHeight="1">
      <c r="A20" s="8">
        <v>15</v>
      </c>
      <c r="B20" s="35" t="s">
        <v>84</v>
      </c>
      <c r="C20" s="56" t="s">
        <v>131</v>
      </c>
      <c r="D20" s="57" t="s">
        <v>439</v>
      </c>
      <c r="E20" s="58"/>
      <c r="F20" s="58"/>
      <c r="G20" s="58"/>
      <c r="H20" s="199"/>
      <c r="I20" s="204"/>
      <c r="J20" s="300"/>
      <c r="K20" s="246">
        <v>15</v>
      </c>
      <c r="L20" s="214"/>
      <c r="M20" s="199"/>
      <c r="N20" s="199"/>
      <c r="O20" s="199"/>
      <c r="P20" s="199"/>
      <c r="Q20" s="213"/>
      <c r="R20" s="214" t="s">
        <v>250</v>
      </c>
      <c r="S20" s="199" t="s">
        <v>250</v>
      </c>
      <c r="T20" s="199" t="s">
        <v>250</v>
      </c>
      <c r="U20" s="36">
        <f t="shared" si="0"/>
        <v>1</v>
      </c>
      <c r="W20" s="27">
        <v>24</v>
      </c>
    </row>
    <row r="21" spans="1:23" ht="26.85" customHeight="1">
      <c r="A21" s="10">
        <v>16</v>
      </c>
      <c r="B21" s="81" t="s">
        <v>85</v>
      </c>
      <c r="C21" s="43" t="s">
        <v>136</v>
      </c>
      <c r="D21" s="44" t="s">
        <v>440</v>
      </c>
      <c r="E21" s="45"/>
      <c r="F21" s="45"/>
      <c r="G21" s="45"/>
      <c r="H21" s="196"/>
      <c r="I21" s="205"/>
      <c r="J21" s="300"/>
      <c r="K21" s="248">
        <v>16</v>
      </c>
      <c r="L21" s="210"/>
      <c r="M21" s="196"/>
      <c r="N21" s="196"/>
      <c r="O21" s="196"/>
      <c r="P21" s="196"/>
      <c r="Q21" s="209"/>
      <c r="R21" s="210" t="s">
        <v>244</v>
      </c>
      <c r="S21" s="196" t="s">
        <v>244</v>
      </c>
      <c r="T21" s="196" t="s">
        <v>244</v>
      </c>
      <c r="U21" s="46">
        <f t="shared" si="0"/>
        <v>1</v>
      </c>
      <c r="W21" s="345" t="s">
        <v>276</v>
      </c>
    </row>
    <row r="22" spans="1:23" ht="14.25" customHeight="1">
      <c r="A22" s="11">
        <v>17</v>
      </c>
      <c r="B22" s="49" t="s">
        <v>86</v>
      </c>
      <c r="C22" s="50" t="s">
        <v>137</v>
      </c>
      <c r="D22" s="51" t="s">
        <v>436</v>
      </c>
      <c r="E22" s="52"/>
      <c r="F22" s="52"/>
      <c r="G22" s="52"/>
      <c r="H22" s="185"/>
      <c r="I22" s="206"/>
      <c r="J22" s="300"/>
      <c r="K22" s="243">
        <v>17</v>
      </c>
      <c r="L22" s="212"/>
      <c r="M22" s="185"/>
      <c r="N22" s="185"/>
      <c r="O22" s="185"/>
      <c r="P22" s="185"/>
      <c r="Q22" s="211"/>
      <c r="R22" s="212" t="s">
        <v>253</v>
      </c>
      <c r="S22" s="185" t="s">
        <v>253</v>
      </c>
      <c r="T22" s="185" t="s">
        <v>253</v>
      </c>
      <c r="U22" s="53">
        <f t="shared" si="0"/>
        <v>1</v>
      </c>
      <c r="W22" s="345"/>
    </row>
    <row r="23" spans="1:23" ht="14.25" customHeight="1" thickBot="1">
      <c r="A23" s="11">
        <v>18</v>
      </c>
      <c r="B23" s="49" t="s">
        <v>87</v>
      </c>
      <c r="C23" s="50" t="s">
        <v>7</v>
      </c>
      <c r="D23" s="51" t="s">
        <v>435</v>
      </c>
      <c r="E23" s="52"/>
      <c r="F23" s="52"/>
      <c r="G23" s="52"/>
      <c r="H23" s="185"/>
      <c r="I23" s="206"/>
      <c r="J23" s="300"/>
      <c r="K23" s="243">
        <v>18</v>
      </c>
      <c r="L23" s="212"/>
      <c r="M23" s="185"/>
      <c r="N23" s="185"/>
      <c r="O23" s="185"/>
      <c r="P23" s="185"/>
      <c r="Q23" s="211"/>
      <c r="R23" s="212" t="s">
        <v>245</v>
      </c>
      <c r="S23" s="185" t="s">
        <v>245</v>
      </c>
      <c r="T23" s="185" t="s">
        <v>245</v>
      </c>
      <c r="U23" s="53">
        <f t="shared" si="0"/>
        <v>1</v>
      </c>
      <c r="W23" s="346"/>
    </row>
    <row r="24" spans="1:23" ht="14.25" customHeight="1">
      <c r="A24" s="11">
        <v>19</v>
      </c>
      <c r="B24" s="49" t="s">
        <v>88</v>
      </c>
      <c r="C24" s="50" t="s">
        <v>7</v>
      </c>
      <c r="D24" s="51" t="s">
        <v>435</v>
      </c>
      <c r="E24" s="52"/>
      <c r="F24" s="52"/>
      <c r="G24" s="52"/>
      <c r="H24" s="185"/>
      <c r="I24" s="206"/>
      <c r="J24" s="300"/>
      <c r="K24" s="243">
        <v>19</v>
      </c>
      <c r="L24" s="212"/>
      <c r="M24" s="185"/>
      <c r="N24" s="185"/>
      <c r="O24" s="185"/>
      <c r="P24" s="185"/>
      <c r="Q24" s="211"/>
      <c r="R24" s="212" t="s">
        <v>245</v>
      </c>
      <c r="S24" s="185" t="s">
        <v>245</v>
      </c>
      <c r="T24" s="185" t="s">
        <v>245</v>
      </c>
      <c r="U24" s="53">
        <f t="shared" si="0"/>
        <v>1</v>
      </c>
      <c r="W24" s="341" t="s">
        <v>270</v>
      </c>
    </row>
    <row r="25" spans="1:23" ht="14.25" customHeight="1">
      <c r="A25" s="8">
        <v>20</v>
      </c>
      <c r="B25" s="35" t="s">
        <v>89</v>
      </c>
      <c r="C25" s="56" t="s">
        <v>129</v>
      </c>
      <c r="D25" s="57" t="s">
        <v>435</v>
      </c>
      <c r="E25" s="58"/>
      <c r="F25" s="58"/>
      <c r="G25" s="58"/>
      <c r="H25" s="199"/>
      <c r="I25" s="204"/>
      <c r="J25" s="300"/>
      <c r="K25" s="246">
        <v>20</v>
      </c>
      <c r="L25" s="214"/>
      <c r="M25" s="199"/>
      <c r="N25" s="199"/>
      <c r="O25" s="199"/>
      <c r="P25" s="199"/>
      <c r="Q25" s="213"/>
      <c r="R25" s="214" t="s">
        <v>245</v>
      </c>
      <c r="S25" s="199" t="s">
        <v>245</v>
      </c>
      <c r="T25" s="199" t="s">
        <v>245</v>
      </c>
      <c r="U25" s="36">
        <f t="shared" si="0"/>
        <v>1</v>
      </c>
      <c r="W25" s="342"/>
    </row>
    <row r="26" spans="1:23" ht="14.25" customHeight="1">
      <c r="A26" s="10">
        <v>21</v>
      </c>
      <c r="B26" s="42" t="s">
        <v>178</v>
      </c>
      <c r="C26" s="43" t="s">
        <v>139</v>
      </c>
      <c r="D26" s="44" t="s">
        <v>258</v>
      </c>
      <c r="E26" s="45"/>
      <c r="F26" s="45"/>
      <c r="G26" s="45" t="s">
        <v>258</v>
      </c>
      <c r="H26" s="196"/>
      <c r="I26" s="205"/>
      <c r="J26" s="255"/>
      <c r="K26" s="248">
        <v>21</v>
      </c>
      <c r="L26" s="210">
        <v>0.17</v>
      </c>
      <c r="M26" s="196"/>
      <c r="N26" s="196"/>
      <c r="O26" s="196" t="s">
        <v>258</v>
      </c>
      <c r="P26" s="196"/>
      <c r="Q26" s="209"/>
      <c r="R26" s="210">
        <v>0.17</v>
      </c>
      <c r="S26" s="196" t="s">
        <v>258</v>
      </c>
      <c r="T26" s="192">
        <v>4.2500000000000003E-2</v>
      </c>
      <c r="U26" s="46">
        <f t="shared" si="0"/>
        <v>4</v>
      </c>
      <c r="W26" s="342"/>
    </row>
    <row r="27" spans="1:23" ht="14.25" customHeight="1" thickBot="1">
      <c r="A27" s="11">
        <v>22</v>
      </c>
      <c r="B27" s="49" t="s">
        <v>90</v>
      </c>
      <c r="C27" s="50" t="s">
        <v>137</v>
      </c>
      <c r="D27" s="51" t="s">
        <v>253</v>
      </c>
      <c r="E27" s="52"/>
      <c r="F27" s="52"/>
      <c r="G27" s="52" t="s">
        <v>253</v>
      </c>
      <c r="H27" s="185"/>
      <c r="I27" s="206"/>
      <c r="J27" s="300"/>
      <c r="K27" s="243">
        <v>22</v>
      </c>
      <c r="L27" s="212" t="s">
        <v>253</v>
      </c>
      <c r="M27" s="185"/>
      <c r="N27" s="185"/>
      <c r="O27" s="185" t="s">
        <v>253</v>
      </c>
      <c r="P27" s="185"/>
      <c r="Q27" s="211"/>
      <c r="R27" s="212" t="s">
        <v>253</v>
      </c>
      <c r="S27" s="185" t="s">
        <v>253</v>
      </c>
      <c r="T27" s="185" t="s">
        <v>253</v>
      </c>
      <c r="U27" s="53">
        <f t="shared" si="0"/>
        <v>4</v>
      </c>
      <c r="W27" s="343"/>
    </row>
    <row r="28" spans="1:23" ht="14.25" customHeight="1">
      <c r="A28" s="11">
        <v>23</v>
      </c>
      <c r="B28" s="49" t="s">
        <v>91</v>
      </c>
      <c r="C28" s="50" t="s">
        <v>197</v>
      </c>
      <c r="D28" s="51" t="s">
        <v>245</v>
      </c>
      <c r="E28" s="52"/>
      <c r="F28" s="52"/>
      <c r="G28" s="52" t="s">
        <v>245</v>
      </c>
      <c r="H28" s="185"/>
      <c r="I28" s="206"/>
      <c r="J28" s="300"/>
      <c r="K28" s="243">
        <v>23</v>
      </c>
      <c r="L28" s="212">
        <v>1E-3</v>
      </c>
      <c r="M28" s="185"/>
      <c r="N28" s="185"/>
      <c r="O28" s="185" t="s">
        <v>245</v>
      </c>
      <c r="P28" s="185"/>
      <c r="Q28" s="211"/>
      <c r="R28" s="212">
        <v>1E-3</v>
      </c>
      <c r="S28" s="185" t="s">
        <v>245</v>
      </c>
      <c r="T28" s="185" t="s">
        <v>245</v>
      </c>
      <c r="U28" s="53">
        <f t="shared" si="0"/>
        <v>4</v>
      </c>
      <c r="W28" s="318" t="s">
        <v>181</v>
      </c>
    </row>
    <row r="29" spans="1:23" ht="14.25" customHeight="1" thickBot="1">
      <c r="A29" s="11">
        <v>24</v>
      </c>
      <c r="B29" s="49" t="s">
        <v>92</v>
      </c>
      <c r="C29" s="50" t="s">
        <v>207</v>
      </c>
      <c r="D29" s="51" t="s">
        <v>259</v>
      </c>
      <c r="E29" s="52"/>
      <c r="F29" s="52"/>
      <c r="G29" s="52" t="s">
        <v>259</v>
      </c>
      <c r="H29" s="185"/>
      <c r="I29" s="206"/>
      <c r="J29" s="300"/>
      <c r="K29" s="243">
        <v>24</v>
      </c>
      <c r="L29" s="212" t="s">
        <v>259</v>
      </c>
      <c r="M29" s="185"/>
      <c r="N29" s="185"/>
      <c r="O29" s="185" t="s">
        <v>259</v>
      </c>
      <c r="P29" s="185"/>
      <c r="Q29" s="211"/>
      <c r="R29" s="269" t="s">
        <v>259</v>
      </c>
      <c r="S29" s="185" t="s">
        <v>259</v>
      </c>
      <c r="T29" s="185" t="s">
        <v>259</v>
      </c>
      <c r="U29" s="53">
        <f t="shared" si="0"/>
        <v>4</v>
      </c>
      <c r="W29" s="320"/>
    </row>
    <row r="30" spans="1:23" ht="14.25" customHeight="1">
      <c r="A30" s="8">
        <v>25</v>
      </c>
      <c r="B30" s="35" t="s">
        <v>93</v>
      </c>
      <c r="C30" s="56" t="s">
        <v>140</v>
      </c>
      <c r="D30" s="57" t="s">
        <v>245</v>
      </c>
      <c r="E30" s="58"/>
      <c r="F30" s="58"/>
      <c r="G30" s="58" t="s">
        <v>245</v>
      </c>
      <c r="H30" s="199"/>
      <c r="I30" s="204"/>
      <c r="J30" s="300"/>
      <c r="K30" s="246">
        <v>25</v>
      </c>
      <c r="L30" s="214">
        <v>1E-3</v>
      </c>
      <c r="M30" s="199"/>
      <c r="N30" s="199"/>
      <c r="O30" s="199" t="s">
        <v>245</v>
      </c>
      <c r="P30" s="199"/>
      <c r="Q30" s="213"/>
      <c r="R30" s="219">
        <v>1E-3</v>
      </c>
      <c r="S30" s="199" t="s">
        <v>245</v>
      </c>
      <c r="T30" s="195" t="s">
        <v>245</v>
      </c>
      <c r="U30" s="36">
        <f t="shared" si="0"/>
        <v>4</v>
      </c>
      <c r="W30" s="318" t="s">
        <v>182</v>
      </c>
    </row>
    <row r="31" spans="1:23" ht="14.25" customHeight="1" thickBot="1">
      <c r="A31" s="10">
        <v>26</v>
      </c>
      <c r="B31" s="42" t="s">
        <v>176</v>
      </c>
      <c r="C31" s="43" t="s">
        <v>129</v>
      </c>
      <c r="D31" s="44" t="s">
        <v>245</v>
      </c>
      <c r="E31" s="45"/>
      <c r="F31" s="45"/>
      <c r="G31" s="45" t="s">
        <v>245</v>
      </c>
      <c r="H31" s="196"/>
      <c r="I31" s="205"/>
      <c r="J31" s="300"/>
      <c r="K31" s="248">
        <v>26</v>
      </c>
      <c r="L31" s="210" t="s">
        <v>245</v>
      </c>
      <c r="M31" s="196"/>
      <c r="N31" s="196"/>
      <c r="O31" s="196" t="s">
        <v>245</v>
      </c>
      <c r="P31" s="196"/>
      <c r="Q31" s="209"/>
      <c r="R31" s="210" t="s">
        <v>245</v>
      </c>
      <c r="S31" s="196" t="s">
        <v>245</v>
      </c>
      <c r="T31" s="196" t="s">
        <v>245</v>
      </c>
      <c r="U31" s="46">
        <f t="shared" si="0"/>
        <v>4</v>
      </c>
      <c r="W31" s="320"/>
    </row>
    <row r="32" spans="1:23" ht="14.25" customHeight="1">
      <c r="A32" s="11">
        <v>27</v>
      </c>
      <c r="B32" s="49" t="s">
        <v>94</v>
      </c>
      <c r="C32" s="50" t="s">
        <v>140</v>
      </c>
      <c r="D32" s="51" t="s">
        <v>245</v>
      </c>
      <c r="E32" s="52"/>
      <c r="F32" s="52"/>
      <c r="G32" s="52" t="s">
        <v>245</v>
      </c>
      <c r="H32" s="185"/>
      <c r="I32" s="206"/>
      <c r="J32" s="300"/>
      <c r="K32" s="243">
        <v>27</v>
      </c>
      <c r="L32" s="212">
        <v>2E-3</v>
      </c>
      <c r="M32" s="185"/>
      <c r="N32" s="185"/>
      <c r="O32" s="185" t="s">
        <v>245</v>
      </c>
      <c r="P32" s="185"/>
      <c r="Q32" s="211"/>
      <c r="R32" s="212">
        <v>2E-3</v>
      </c>
      <c r="S32" s="185" t="s">
        <v>245</v>
      </c>
      <c r="T32" s="194" t="s">
        <v>245</v>
      </c>
      <c r="U32" s="53">
        <f t="shared" si="0"/>
        <v>4</v>
      </c>
      <c r="W32" s="318" t="s">
        <v>0</v>
      </c>
    </row>
    <row r="33" spans="1:27" ht="14.25" customHeight="1" thickBot="1">
      <c r="A33" s="11">
        <v>28</v>
      </c>
      <c r="B33" s="49" t="s">
        <v>95</v>
      </c>
      <c r="C33" s="50" t="s">
        <v>207</v>
      </c>
      <c r="D33" s="51" t="s">
        <v>259</v>
      </c>
      <c r="E33" s="52"/>
      <c r="F33" s="52"/>
      <c r="G33" s="52" t="s">
        <v>259</v>
      </c>
      <c r="H33" s="185"/>
      <c r="I33" s="206"/>
      <c r="J33" s="255"/>
      <c r="K33" s="243">
        <v>28</v>
      </c>
      <c r="L33" s="212" t="s">
        <v>259</v>
      </c>
      <c r="M33" s="185"/>
      <c r="N33" s="185"/>
      <c r="O33" s="185" t="s">
        <v>259</v>
      </c>
      <c r="P33" s="185"/>
      <c r="Q33" s="211"/>
      <c r="R33" s="212" t="s">
        <v>259</v>
      </c>
      <c r="S33" s="185" t="s">
        <v>259</v>
      </c>
      <c r="T33" s="185" t="s">
        <v>259</v>
      </c>
      <c r="U33" s="53">
        <f t="shared" si="0"/>
        <v>4</v>
      </c>
      <c r="W33" s="320"/>
    </row>
    <row r="34" spans="1:27" ht="14.25" customHeight="1">
      <c r="A34" s="11">
        <v>29</v>
      </c>
      <c r="B34" s="49" t="s">
        <v>96</v>
      </c>
      <c r="C34" s="50" t="s">
        <v>138</v>
      </c>
      <c r="D34" s="51" t="s">
        <v>245</v>
      </c>
      <c r="E34" s="52"/>
      <c r="F34" s="52"/>
      <c r="G34" s="52" t="s">
        <v>245</v>
      </c>
      <c r="H34" s="185"/>
      <c r="I34" s="206"/>
      <c r="J34" s="300"/>
      <c r="K34" s="243">
        <v>29</v>
      </c>
      <c r="L34" s="212" t="s">
        <v>245</v>
      </c>
      <c r="M34" s="185"/>
      <c r="N34" s="185"/>
      <c r="O34" s="185" t="s">
        <v>245</v>
      </c>
      <c r="P34" s="185"/>
      <c r="Q34" s="211"/>
      <c r="R34" s="212" t="s">
        <v>245</v>
      </c>
      <c r="S34" s="185" t="s">
        <v>245</v>
      </c>
      <c r="T34" s="185" t="s">
        <v>245</v>
      </c>
      <c r="U34" s="53">
        <f t="shared" si="0"/>
        <v>4</v>
      </c>
      <c r="W34" s="318" t="s">
        <v>269</v>
      </c>
    </row>
    <row r="35" spans="1:27" ht="14.25" customHeight="1" thickBot="1">
      <c r="A35" s="8">
        <v>30</v>
      </c>
      <c r="B35" s="35" t="s">
        <v>97</v>
      </c>
      <c r="C35" s="56" t="s">
        <v>142</v>
      </c>
      <c r="D35" s="57" t="s">
        <v>245</v>
      </c>
      <c r="E35" s="58"/>
      <c r="F35" s="58"/>
      <c r="G35" s="58" t="s">
        <v>245</v>
      </c>
      <c r="H35" s="199"/>
      <c r="I35" s="204"/>
      <c r="J35" s="300"/>
      <c r="K35" s="246">
        <v>30</v>
      </c>
      <c r="L35" s="214" t="s">
        <v>245</v>
      </c>
      <c r="M35" s="199"/>
      <c r="N35" s="199"/>
      <c r="O35" s="199" t="s">
        <v>245</v>
      </c>
      <c r="P35" s="199"/>
      <c r="Q35" s="213"/>
      <c r="R35" s="214" t="s">
        <v>245</v>
      </c>
      <c r="S35" s="199" t="s">
        <v>245</v>
      </c>
      <c r="T35" s="199" t="s">
        <v>245</v>
      </c>
      <c r="U35" s="36">
        <f t="shared" si="0"/>
        <v>4</v>
      </c>
      <c r="W35" s="320"/>
    </row>
    <row r="36" spans="1:27" ht="14.25" customHeight="1">
      <c r="A36" s="10">
        <v>31</v>
      </c>
      <c r="B36" s="42" t="s">
        <v>98</v>
      </c>
      <c r="C36" s="43" t="s">
        <v>143</v>
      </c>
      <c r="D36" s="44" t="s">
        <v>260</v>
      </c>
      <c r="E36" s="45"/>
      <c r="F36" s="45"/>
      <c r="G36" s="45" t="s">
        <v>260</v>
      </c>
      <c r="H36" s="196"/>
      <c r="I36" s="205"/>
      <c r="J36" s="300"/>
      <c r="K36" s="248">
        <v>31</v>
      </c>
      <c r="L36" s="210" t="s">
        <v>260</v>
      </c>
      <c r="M36" s="196"/>
      <c r="N36" s="196"/>
      <c r="O36" s="196" t="s">
        <v>260</v>
      </c>
      <c r="P36" s="196"/>
      <c r="Q36" s="209"/>
      <c r="R36" s="210" t="s">
        <v>260</v>
      </c>
      <c r="S36" s="196" t="s">
        <v>260</v>
      </c>
      <c r="T36" s="196" t="s">
        <v>260</v>
      </c>
      <c r="U36" s="46">
        <f t="shared" si="0"/>
        <v>4</v>
      </c>
      <c r="W36" s="318" t="s">
        <v>183</v>
      </c>
    </row>
    <row r="37" spans="1:27" ht="14.25" customHeight="1" thickBot="1">
      <c r="A37" s="11">
        <v>32</v>
      </c>
      <c r="B37" s="49" t="s">
        <v>99</v>
      </c>
      <c r="C37" s="50" t="s">
        <v>134</v>
      </c>
      <c r="D37" s="51" t="s">
        <v>441</v>
      </c>
      <c r="E37" s="52"/>
      <c r="F37" s="52"/>
      <c r="G37" s="52"/>
      <c r="H37" s="185"/>
      <c r="I37" s="206"/>
      <c r="J37" s="255"/>
      <c r="K37" s="243">
        <v>32</v>
      </c>
      <c r="L37" s="212"/>
      <c r="M37" s="185"/>
      <c r="N37" s="185"/>
      <c r="O37" s="185"/>
      <c r="P37" s="185"/>
      <c r="Q37" s="211"/>
      <c r="R37" s="212" t="s">
        <v>254</v>
      </c>
      <c r="S37" s="185" t="s">
        <v>254</v>
      </c>
      <c r="T37" s="185" t="s">
        <v>254</v>
      </c>
      <c r="U37" s="53">
        <f t="shared" si="0"/>
        <v>1</v>
      </c>
      <c r="W37" s="320"/>
    </row>
    <row r="38" spans="1:27" ht="14.25" customHeight="1">
      <c r="A38" s="11">
        <v>33</v>
      </c>
      <c r="B38" s="49" t="s">
        <v>100</v>
      </c>
      <c r="C38" s="50" t="s">
        <v>198</v>
      </c>
      <c r="D38" s="51" t="s">
        <v>442</v>
      </c>
      <c r="E38" s="52"/>
      <c r="F38" s="52"/>
      <c r="G38" s="52" t="s">
        <v>442</v>
      </c>
      <c r="H38" s="185"/>
      <c r="I38" s="206"/>
      <c r="J38" s="255"/>
      <c r="K38" s="243">
        <v>33</v>
      </c>
      <c r="L38" s="212" t="s">
        <v>442</v>
      </c>
      <c r="M38" s="185"/>
      <c r="N38" s="185"/>
      <c r="O38" s="185" t="s">
        <v>442</v>
      </c>
      <c r="P38" s="185"/>
      <c r="Q38" s="211"/>
      <c r="R38" s="212" t="s">
        <v>255</v>
      </c>
      <c r="S38" s="185" t="s">
        <v>255</v>
      </c>
      <c r="T38" s="185" t="s">
        <v>255</v>
      </c>
      <c r="U38" s="53">
        <f t="shared" si="0"/>
        <v>4</v>
      </c>
      <c r="W38" s="318" t="s">
        <v>168</v>
      </c>
    </row>
    <row r="39" spans="1:27" ht="14.25" customHeight="1" thickBot="1">
      <c r="A39" s="11">
        <v>34</v>
      </c>
      <c r="B39" s="49" t="s">
        <v>101</v>
      </c>
      <c r="C39" s="50" t="s">
        <v>144</v>
      </c>
      <c r="D39" s="51" t="s">
        <v>261</v>
      </c>
      <c r="E39" s="52"/>
      <c r="F39" s="52"/>
      <c r="G39" s="52" t="s">
        <v>261</v>
      </c>
      <c r="H39" s="185"/>
      <c r="I39" s="206"/>
      <c r="J39" s="255"/>
      <c r="K39" s="243">
        <v>34</v>
      </c>
      <c r="L39" s="212" t="s">
        <v>444</v>
      </c>
      <c r="M39" s="185"/>
      <c r="N39" s="185"/>
      <c r="O39" s="185" t="s">
        <v>261</v>
      </c>
      <c r="P39" s="185"/>
      <c r="Q39" s="211"/>
      <c r="R39" s="212" t="s">
        <v>261</v>
      </c>
      <c r="S39" s="185" t="s">
        <v>261</v>
      </c>
      <c r="T39" s="185" t="s">
        <v>261</v>
      </c>
      <c r="U39" s="53">
        <f t="shared" si="0"/>
        <v>4</v>
      </c>
      <c r="W39" s="320"/>
    </row>
    <row r="40" spans="1:27" ht="14.25" customHeight="1">
      <c r="A40" s="8">
        <v>35</v>
      </c>
      <c r="B40" s="35" t="s">
        <v>102</v>
      </c>
      <c r="C40" s="56" t="s">
        <v>134</v>
      </c>
      <c r="D40" s="57" t="s">
        <v>441</v>
      </c>
      <c r="E40" s="58"/>
      <c r="F40" s="58"/>
      <c r="G40" s="58"/>
      <c r="H40" s="199"/>
      <c r="I40" s="204"/>
      <c r="J40" s="255"/>
      <c r="K40" s="246">
        <v>35</v>
      </c>
      <c r="L40" s="214"/>
      <c r="M40" s="199"/>
      <c r="N40" s="199"/>
      <c r="O40" s="199"/>
      <c r="P40" s="199"/>
      <c r="Q40" s="213"/>
      <c r="R40" s="214" t="s">
        <v>254</v>
      </c>
      <c r="S40" s="199" t="s">
        <v>254</v>
      </c>
      <c r="T40" s="306" t="s">
        <v>254</v>
      </c>
      <c r="U40" s="36">
        <f>COUNTA(D40:I40,L40:Q40)</f>
        <v>1</v>
      </c>
      <c r="W40" s="341" t="s">
        <v>13</v>
      </c>
    </row>
    <row r="41" spans="1:27" ht="14.25" customHeight="1">
      <c r="A41" s="10">
        <v>36</v>
      </c>
      <c r="B41" s="42" t="s">
        <v>103</v>
      </c>
      <c r="C41" s="43" t="s">
        <v>145</v>
      </c>
      <c r="D41" s="44">
        <v>6</v>
      </c>
      <c r="E41" s="45"/>
      <c r="F41" s="45"/>
      <c r="G41" s="45">
        <v>8</v>
      </c>
      <c r="H41" s="196"/>
      <c r="I41" s="205"/>
      <c r="J41" s="307"/>
      <c r="K41" s="248">
        <v>36</v>
      </c>
      <c r="L41" s="210">
        <v>7</v>
      </c>
      <c r="M41" s="196"/>
      <c r="N41" s="196"/>
      <c r="O41" s="196">
        <v>7</v>
      </c>
      <c r="P41" s="196"/>
      <c r="Q41" s="209"/>
      <c r="R41" s="266">
        <f>MAX(D41:I41,L41:Q41)</f>
        <v>8</v>
      </c>
      <c r="S41" s="267">
        <f>MIN(D41:I41,L41:Q41)</f>
        <v>6</v>
      </c>
      <c r="T41" s="267">
        <f>AVERAGE(D41:I41,L41:Q41)</f>
        <v>7</v>
      </c>
      <c r="U41" s="46">
        <f t="shared" si="0"/>
        <v>4</v>
      </c>
      <c r="W41" s="342"/>
    </row>
    <row r="42" spans="1:27" ht="14.25" customHeight="1" thickBot="1">
      <c r="A42" s="11">
        <v>37</v>
      </c>
      <c r="B42" s="49" t="s">
        <v>104</v>
      </c>
      <c r="C42" s="50" t="s">
        <v>131</v>
      </c>
      <c r="D42" s="51" t="s">
        <v>439</v>
      </c>
      <c r="E42" s="52"/>
      <c r="F42" s="52"/>
      <c r="G42" s="52"/>
      <c r="H42" s="185"/>
      <c r="I42" s="206"/>
      <c r="J42" s="300"/>
      <c r="K42" s="243">
        <v>37</v>
      </c>
      <c r="L42" s="212"/>
      <c r="M42" s="185"/>
      <c r="N42" s="185"/>
      <c r="O42" s="185"/>
      <c r="P42" s="185"/>
      <c r="Q42" s="211"/>
      <c r="R42" s="212" t="s">
        <v>250</v>
      </c>
      <c r="S42" s="185" t="s">
        <v>250</v>
      </c>
      <c r="T42" s="185" t="s">
        <v>250</v>
      </c>
      <c r="U42" s="53">
        <f t="shared" si="0"/>
        <v>1</v>
      </c>
      <c r="W42" s="343"/>
    </row>
    <row r="43" spans="1:27" ht="14.25" customHeight="1">
      <c r="A43" s="11">
        <v>38</v>
      </c>
      <c r="B43" s="49" t="s">
        <v>105</v>
      </c>
      <c r="C43" s="50" t="s">
        <v>199</v>
      </c>
      <c r="D43" s="143">
        <v>6.7</v>
      </c>
      <c r="E43" s="86">
        <v>6.9</v>
      </c>
      <c r="F43" s="52">
        <v>6.7</v>
      </c>
      <c r="G43" s="86">
        <v>7</v>
      </c>
      <c r="H43" s="225">
        <v>6.8</v>
      </c>
      <c r="I43" s="206">
        <v>7.1</v>
      </c>
      <c r="J43" s="307"/>
      <c r="K43" s="243">
        <v>38</v>
      </c>
      <c r="L43" s="227">
        <v>7</v>
      </c>
      <c r="M43" s="185">
        <v>6.4</v>
      </c>
      <c r="N43" s="225">
        <v>6.3</v>
      </c>
      <c r="O43" s="225">
        <v>7</v>
      </c>
      <c r="P43" s="185">
        <v>7.6</v>
      </c>
      <c r="Q43" s="226">
        <v>7.6</v>
      </c>
      <c r="R43" s="241">
        <f>MAX(D43:I43,L43:Q43)</f>
        <v>7.6</v>
      </c>
      <c r="S43" s="201">
        <f>MIN(D43:I43,L43:Q43)</f>
        <v>6.3</v>
      </c>
      <c r="T43" s="201">
        <f>AVERAGE(D43:I43,L43:Q43)</f>
        <v>6.9249999999999998</v>
      </c>
      <c r="U43" s="53">
        <f t="shared" si="0"/>
        <v>12</v>
      </c>
      <c r="W43" s="337" t="s">
        <v>14</v>
      </c>
    </row>
    <row r="44" spans="1:27" ht="14.25" customHeight="1" thickBot="1">
      <c r="A44" s="11">
        <v>39</v>
      </c>
      <c r="B44" s="49" t="s">
        <v>106</v>
      </c>
      <c r="C44" s="50" t="s">
        <v>146</v>
      </c>
      <c r="D44" s="51">
        <v>8</v>
      </c>
      <c r="E44" s="52"/>
      <c r="F44" s="52"/>
      <c r="G44" s="52">
        <v>17</v>
      </c>
      <c r="H44" s="185"/>
      <c r="I44" s="206"/>
      <c r="J44" s="307"/>
      <c r="K44" s="243">
        <v>39</v>
      </c>
      <c r="L44" s="212">
        <v>16</v>
      </c>
      <c r="M44" s="185"/>
      <c r="N44" s="185"/>
      <c r="O44" s="185">
        <v>17</v>
      </c>
      <c r="P44" s="185"/>
      <c r="Q44" s="211"/>
      <c r="R44" s="272">
        <f t="shared" ref="R44:R45" si="1">MAX(D44:I44,L44:Q44)</f>
        <v>17</v>
      </c>
      <c r="S44" s="200">
        <f t="shared" ref="S44:S45" si="2">MIN(D44:I44,L44:Q44)</f>
        <v>8</v>
      </c>
      <c r="T44" s="200">
        <f t="shared" ref="T44:T45" si="3">AVERAGE(D44:I44,L44:Q44)</f>
        <v>14.5</v>
      </c>
      <c r="U44" s="53">
        <f t="shared" si="0"/>
        <v>4</v>
      </c>
      <c r="W44" s="328"/>
    </row>
    <row r="45" spans="1:27" ht="14.25" customHeight="1">
      <c r="A45" s="8">
        <v>40</v>
      </c>
      <c r="B45" s="35" t="s">
        <v>175</v>
      </c>
      <c r="C45" s="56" t="s">
        <v>147</v>
      </c>
      <c r="D45" s="57">
        <v>56</v>
      </c>
      <c r="E45" s="58"/>
      <c r="F45" s="58"/>
      <c r="G45" s="58">
        <v>64</v>
      </c>
      <c r="H45" s="199"/>
      <c r="I45" s="204"/>
      <c r="J45" s="308"/>
      <c r="K45" s="246">
        <v>40</v>
      </c>
      <c r="L45" s="214">
        <v>52</v>
      </c>
      <c r="M45" s="199"/>
      <c r="N45" s="199"/>
      <c r="O45" s="199">
        <v>44</v>
      </c>
      <c r="P45" s="199"/>
      <c r="Q45" s="213"/>
      <c r="R45" s="228">
        <f t="shared" si="1"/>
        <v>64</v>
      </c>
      <c r="S45" s="202">
        <f t="shared" si="2"/>
        <v>44</v>
      </c>
      <c r="T45" s="202">
        <f t="shared" si="3"/>
        <v>54</v>
      </c>
      <c r="U45" s="36">
        <f t="shared" si="0"/>
        <v>4</v>
      </c>
      <c r="W45" s="318" t="s">
        <v>10</v>
      </c>
    </row>
    <row r="46" spans="1:27" ht="14.25" customHeight="1" thickBot="1">
      <c r="A46" s="10">
        <v>41</v>
      </c>
      <c r="B46" s="42" t="s">
        <v>107</v>
      </c>
      <c r="C46" s="43" t="s">
        <v>141</v>
      </c>
      <c r="D46" s="44" t="s">
        <v>442</v>
      </c>
      <c r="E46" s="45"/>
      <c r="F46" s="45"/>
      <c r="G46" s="45"/>
      <c r="H46" s="196"/>
      <c r="I46" s="205"/>
      <c r="J46" s="255"/>
      <c r="K46" s="248">
        <v>41</v>
      </c>
      <c r="L46" s="210"/>
      <c r="M46" s="196"/>
      <c r="N46" s="196"/>
      <c r="O46" s="196"/>
      <c r="P46" s="196"/>
      <c r="Q46" s="209"/>
      <c r="R46" s="210" t="s">
        <v>255</v>
      </c>
      <c r="S46" s="196" t="s">
        <v>255</v>
      </c>
      <c r="T46" s="196" t="s">
        <v>255</v>
      </c>
      <c r="U46" s="46">
        <f t="shared" si="0"/>
        <v>1</v>
      </c>
      <c r="W46" s="320"/>
    </row>
    <row r="47" spans="1:27" ht="14.25" customHeight="1">
      <c r="A47" s="11">
        <v>42</v>
      </c>
      <c r="B47" s="49" t="s">
        <v>108</v>
      </c>
      <c r="C47" s="50" t="s">
        <v>148</v>
      </c>
      <c r="D47" s="51" t="s">
        <v>247</v>
      </c>
      <c r="E47" s="52"/>
      <c r="F47" s="52"/>
      <c r="G47" s="52" t="s">
        <v>247</v>
      </c>
      <c r="H47" s="185"/>
      <c r="I47" s="206"/>
      <c r="J47" s="309"/>
      <c r="K47" s="243">
        <v>42</v>
      </c>
      <c r="L47" s="212" t="s">
        <v>247</v>
      </c>
      <c r="M47" s="185"/>
      <c r="N47" s="185"/>
      <c r="O47" s="185" t="s">
        <v>247</v>
      </c>
      <c r="P47" s="185"/>
      <c r="Q47" s="211"/>
      <c r="R47" s="212" t="s">
        <v>247</v>
      </c>
      <c r="S47" s="185" t="s">
        <v>247</v>
      </c>
      <c r="T47" s="185" t="s">
        <v>247</v>
      </c>
      <c r="U47" s="53">
        <f t="shared" si="0"/>
        <v>4</v>
      </c>
      <c r="W47" s="318" t="s">
        <v>8</v>
      </c>
    </row>
    <row r="48" spans="1:27" ht="14.25" customHeight="1" thickBot="1">
      <c r="A48" s="11">
        <v>43</v>
      </c>
      <c r="B48" s="49" t="s">
        <v>109</v>
      </c>
      <c r="C48" s="50" t="s">
        <v>200</v>
      </c>
      <c r="D48" s="51" t="s">
        <v>247</v>
      </c>
      <c r="E48" s="52"/>
      <c r="F48" s="52"/>
      <c r="G48" s="52" t="s">
        <v>247</v>
      </c>
      <c r="H48" s="185"/>
      <c r="I48" s="206"/>
      <c r="J48" s="309"/>
      <c r="K48" s="243">
        <v>43</v>
      </c>
      <c r="L48" s="212" t="s">
        <v>247</v>
      </c>
      <c r="M48" s="185"/>
      <c r="N48" s="185"/>
      <c r="O48" s="185" t="s">
        <v>247</v>
      </c>
      <c r="P48" s="185"/>
      <c r="Q48" s="211"/>
      <c r="R48" s="212" t="s">
        <v>247</v>
      </c>
      <c r="S48" s="185" t="s">
        <v>247</v>
      </c>
      <c r="T48" s="185" t="s">
        <v>247</v>
      </c>
      <c r="U48" s="53">
        <f t="shared" si="0"/>
        <v>4</v>
      </c>
      <c r="W48" s="319"/>
      <c r="AA48" s="63"/>
    </row>
    <row r="49" spans="1:23" ht="14.25" customHeight="1">
      <c r="A49" s="11">
        <v>44</v>
      </c>
      <c r="B49" s="49" t="s">
        <v>110</v>
      </c>
      <c r="C49" s="50" t="s">
        <v>137</v>
      </c>
      <c r="D49" s="51" t="s">
        <v>436</v>
      </c>
      <c r="E49" s="52"/>
      <c r="F49" s="52"/>
      <c r="G49" s="52"/>
      <c r="H49" s="185"/>
      <c r="I49" s="206"/>
      <c r="J49" s="300"/>
      <c r="K49" s="243">
        <v>44</v>
      </c>
      <c r="L49" s="212"/>
      <c r="M49" s="185"/>
      <c r="N49" s="185"/>
      <c r="O49" s="185"/>
      <c r="P49" s="185"/>
      <c r="Q49" s="211"/>
      <c r="R49" s="212" t="s">
        <v>253</v>
      </c>
      <c r="S49" s="185" t="s">
        <v>253</v>
      </c>
      <c r="T49" s="185" t="s">
        <v>253</v>
      </c>
      <c r="U49" s="53">
        <f t="shared" si="0"/>
        <v>1</v>
      </c>
      <c r="W49" s="62"/>
    </row>
    <row r="50" spans="1:23" ht="14.25" customHeight="1" thickBot="1">
      <c r="A50" s="8">
        <v>45</v>
      </c>
      <c r="B50" s="35" t="s">
        <v>111</v>
      </c>
      <c r="C50" s="56" t="s">
        <v>149</v>
      </c>
      <c r="D50" s="57" t="s">
        <v>443</v>
      </c>
      <c r="E50" s="58"/>
      <c r="F50" s="58"/>
      <c r="G50" s="58"/>
      <c r="H50" s="199"/>
      <c r="I50" s="204"/>
      <c r="J50" s="299"/>
      <c r="K50" s="246">
        <v>45</v>
      </c>
      <c r="L50" s="214"/>
      <c r="M50" s="199"/>
      <c r="N50" s="199"/>
      <c r="O50" s="199"/>
      <c r="P50" s="199"/>
      <c r="Q50" s="213"/>
      <c r="R50" s="214" t="s">
        <v>256</v>
      </c>
      <c r="S50" s="199" t="s">
        <v>256</v>
      </c>
      <c r="T50" s="199" t="s">
        <v>256</v>
      </c>
      <c r="U50" s="36">
        <f t="shared" si="0"/>
        <v>1</v>
      </c>
      <c r="W50" s="65"/>
    </row>
    <row r="51" spans="1:23" ht="14.25" customHeight="1">
      <c r="A51" s="10">
        <v>46</v>
      </c>
      <c r="B51" s="42" t="s">
        <v>112</v>
      </c>
      <c r="C51" s="43" t="s">
        <v>150</v>
      </c>
      <c r="D51" s="44">
        <v>0.1</v>
      </c>
      <c r="E51" s="45">
        <v>0.1</v>
      </c>
      <c r="F51" s="45">
        <v>0.2</v>
      </c>
      <c r="G51" s="45">
        <v>0.1</v>
      </c>
      <c r="H51" s="196">
        <v>0.2</v>
      </c>
      <c r="I51" s="205">
        <v>0.2</v>
      </c>
      <c r="J51" s="307"/>
      <c r="K51" s="248">
        <v>46</v>
      </c>
      <c r="L51" s="210">
        <v>0.2</v>
      </c>
      <c r="M51" s="196">
        <v>0.2</v>
      </c>
      <c r="N51" s="196">
        <v>0.2</v>
      </c>
      <c r="O51" s="196">
        <v>0.2</v>
      </c>
      <c r="P51" s="196">
        <v>0.1</v>
      </c>
      <c r="Q51" s="209">
        <v>0.1</v>
      </c>
      <c r="R51" s="186">
        <f>MAX(D51:I51,L51:Q51)</f>
        <v>0.2</v>
      </c>
      <c r="S51" s="196">
        <f>MIN(D51:I51,L51:Q51)</f>
        <v>0.1</v>
      </c>
      <c r="T51" s="215">
        <f>AVERAGE(D51:I51,L51:Q51)</f>
        <v>0.15833333333333333</v>
      </c>
      <c r="U51" s="46">
        <f t="shared" si="0"/>
        <v>12</v>
      </c>
      <c r="W51" s="62"/>
    </row>
    <row r="52" spans="1:23" ht="14.25" customHeight="1" thickBot="1">
      <c r="A52" s="11">
        <v>47</v>
      </c>
      <c r="B52" s="49" t="s">
        <v>113</v>
      </c>
      <c r="C52" s="50" t="s">
        <v>151</v>
      </c>
      <c r="D52" s="51">
        <v>6.3</v>
      </c>
      <c r="E52" s="52">
        <v>6.5</v>
      </c>
      <c r="F52" s="52">
        <v>6.6</v>
      </c>
      <c r="G52" s="52">
        <v>6.6</v>
      </c>
      <c r="H52" s="185">
        <v>6.4</v>
      </c>
      <c r="I52" s="206">
        <v>6.4</v>
      </c>
      <c r="J52" s="307"/>
      <c r="K52" s="243">
        <v>47</v>
      </c>
      <c r="L52" s="212">
        <v>6.4</v>
      </c>
      <c r="M52" s="185">
        <v>6.3</v>
      </c>
      <c r="N52" s="185">
        <v>6.4</v>
      </c>
      <c r="O52" s="185">
        <v>6.4</v>
      </c>
      <c r="P52" s="185">
        <v>6.5</v>
      </c>
      <c r="Q52" s="211">
        <v>6.5</v>
      </c>
      <c r="R52" s="241">
        <f>MAX(D52:I52,L52:Q52)</f>
        <v>6.6</v>
      </c>
      <c r="S52" s="201">
        <f>MIN(D52:I52,L52:Q52)</f>
        <v>6.3</v>
      </c>
      <c r="T52" s="201">
        <f>AVERAGE(D52:I52,L52:Q52)</f>
        <v>6.4416666666666664</v>
      </c>
      <c r="U52" s="53">
        <f t="shared" si="0"/>
        <v>12</v>
      </c>
      <c r="W52" s="65"/>
    </row>
    <row r="53" spans="1:23" ht="14.25" customHeight="1">
      <c r="A53" s="11">
        <v>48</v>
      </c>
      <c r="B53" s="49" t="s">
        <v>172</v>
      </c>
      <c r="C53" s="50" t="s">
        <v>201</v>
      </c>
      <c r="D53" s="51" t="s">
        <v>576</v>
      </c>
      <c r="E53" s="52" t="s">
        <v>568</v>
      </c>
      <c r="F53" s="52" t="s">
        <v>568</v>
      </c>
      <c r="G53" s="52" t="s">
        <v>568</v>
      </c>
      <c r="H53" s="52" t="s">
        <v>568</v>
      </c>
      <c r="I53" s="53" t="s">
        <v>568</v>
      </c>
      <c r="J53" s="12"/>
      <c r="K53" s="11">
        <v>48</v>
      </c>
      <c r="L53" s="54" t="s">
        <v>568</v>
      </c>
      <c r="M53" s="52" t="s">
        <v>568</v>
      </c>
      <c r="N53" s="52" t="s">
        <v>568</v>
      </c>
      <c r="O53" s="52" t="s">
        <v>568</v>
      </c>
      <c r="P53" s="52" t="s">
        <v>568</v>
      </c>
      <c r="Q53" s="55" t="s">
        <v>568</v>
      </c>
      <c r="R53" s="54" t="s">
        <v>568</v>
      </c>
      <c r="S53" s="52" t="s">
        <v>568</v>
      </c>
      <c r="T53" s="52" t="s">
        <v>568</v>
      </c>
      <c r="U53" s="53">
        <f t="shared" si="0"/>
        <v>12</v>
      </c>
      <c r="W53" s="62"/>
    </row>
    <row r="54" spans="1:23" ht="14.25" customHeight="1" thickBot="1">
      <c r="A54" s="11">
        <v>49</v>
      </c>
      <c r="B54" s="49" t="s">
        <v>173</v>
      </c>
      <c r="C54" s="50" t="s">
        <v>152</v>
      </c>
      <c r="D54" s="51" t="s">
        <v>568</v>
      </c>
      <c r="E54" s="52" t="s">
        <v>568</v>
      </c>
      <c r="F54" s="52" t="s">
        <v>568</v>
      </c>
      <c r="G54" s="52" t="s">
        <v>568</v>
      </c>
      <c r="H54" s="52" t="s">
        <v>568</v>
      </c>
      <c r="I54" s="53" t="s">
        <v>568</v>
      </c>
      <c r="J54" s="12"/>
      <c r="K54" s="11">
        <v>49</v>
      </c>
      <c r="L54" s="54" t="s">
        <v>568</v>
      </c>
      <c r="M54" s="52" t="s">
        <v>568</v>
      </c>
      <c r="N54" s="52" t="s">
        <v>568</v>
      </c>
      <c r="O54" s="52" t="s">
        <v>568</v>
      </c>
      <c r="P54" s="52" t="s">
        <v>568</v>
      </c>
      <c r="Q54" s="55" t="s">
        <v>568</v>
      </c>
      <c r="R54" s="54" t="s">
        <v>568</v>
      </c>
      <c r="S54" s="52" t="s">
        <v>568</v>
      </c>
      <c r="T54" s="52" t="s">
        <v>568</v>
      </c>
      <c r="U54" s="53">
        <f t="shared" si="0"/>
        <v>12</v>
      </c>
      <c r="W54" s="65"/>
    </row>
    <row r="55" spans="1:23" ht="14.25" customHeight="1">
      <c r="A55" s="8">
        <v>50</v>
      </c>
      <c r="B55" s="35" t="s">
        <v>174</v>
      </c>
      <c r="C55" s="56" t="s">
        <v>153</v>
      </c>
      <c r="D55" s="57" t="s">
        <v>262</v>
      </c>
      <c r="E55" s="58" t="s">
        <v>262</v>
      </c>
      <c r="F55" s="58" t="s">
        <v>262</v>
      </c>
      <c r="G55" s="58" t="s">
        <v>262</v>
      </c>
      <c r="H55" s="58" t="s">
        <v>262</v>
      </c>
      <c r="I55" s="36" t="s">
        <v>262</v>
      </c>
      <c r="J55" s="9"/>
      <c r="K55" s="8">
        <v>50</v>
      </c>
      <c r="L55" s="59" t="s">
        <v>262</v>
      </c>
      <c r="M55" s="58" t="s">
        <v>262</v>
      </c>
      <c r="N55" s="58" t="s">
        <v>262</v>
      </c>
      <c r="O55" s="58" t="s">
        <v>262</v>
      </c>
      <c r="P55" s="58" t="s">
        <v>262</v>
      </c>
      <c r="Q55" s="60" t="s">
        <v>262</v>
      </c>
      <c r="R55" s="59" t="s">
        <v>262</v>
      </c>
      <c r="S55" s="58" t="s">
        <v>262</v>
      </c>
      <c r="T55" s="58" t="s">
        <v>262</v>
      </c>
      <c r="U55" s="36">
        <f t="shared" si="0"/>
        <v>12</v>
      </c>
      <c r="W55" s="62"/>
    </row>
    <row r="56" spans="1:23" ht="14.25" customHeight="1">
      <c r="A56" s="22">
        <v>51</v>
      </c>
      <c r="B56" s="66" t="s">
        <v>169</v>
      </c>
      <c r="C56" s="67" t="s">
        <v>154</v>
      </c>
      <c r="D56" s="68" t="s">
        <v>252</v>
      </c>
      <c r="E56" s="69" t="s">
        <v>252</v>
      </c>
      <c r="F56" s="69" t="s">
        <v>252</v>
      </c>
      <c r="G56" s="69" t="s">
        <v>252</v>
      </c>
      <c r="H56" s="69" t="s">
        <v>252</v>
      </c>
      <c r="I56" s="70" t="s">
        <v>252</v>
      </c>
      <c r="J56" s="15"/>
      <c r="K56" s="8">
        <v>51</v>
      </c>
      <c r="L56" s="59" t="s">
        <v>252</v>
      </c>
      <c r="M56" s="58" t="s">
        <v>252</v>
      </c>
      <c r="N56" s="58" t="s">
        <v>252</v>
      </c>
      <c r="O56" s="58" t="s">
        <v>252</v>
      </c>
      <c r="P56" s="58" t="s">
        <v>252</v>
      </c>
      <c r="Q56" s="60" t="s">
        <v>252</v>
      </c>
      <c r="R56" s="59" t="s">
        <v>252</v>
      </c>
      <c r="S56" s="58" t="s">
        <v>252</v>
      </c>
      <c r="T56" s="58" t="s">
        <v>252</v>
      </c>
      <c r="U56" s="36">
        <f t="shared" si="0"/>
        <v>12</v>
      </c>
      <c r="W56" s="64"/>
    </row>
    <row r="57" spans="1:23" ht="14.25" customHeight="1">
      <c r="A57" s="19" t="s">
        <v>115</v>
      </c>
      <c r="B57" s="71" t="s">
        <v>114</v>
      </c>
      <c r="C57" s="72" t="s">
        <v>155</v>
      </c>
      <c r="D57" s="73"/>
      <c r="E57" s="74"/>
      <c r="F57" s="74"/>
      <c r="G57" s="74"/>
      <c r="H57" s="74"/>
      <c r="I57" s="72"/>
      <c r="J57" s="15"/>
      <c r="K57" s="19" t="s">
        <v>115</v>
      </c>
      <c r="L57" s="75"/>
      <c r="M57" s="74"/>
      <c r="N57" s="74"/>
      <c r="O57" s="74"/>
      <c r="P57" s="74"/>
      <c r="Q57" s="76"/>
      <c r="R57" s="75"/>
      <c r="S57" s="74"/>
      <c r="T57" s="74"/>
      <c r="U57" s="72">
        <f t="shared" si="0"/>
        <v>0</v>
      </c>
    </row>
    <row r="58" spans="1:23" ht="14.25" customHeight="1">
      <c r="A58" s="20"/>
      <c r="B58" s="77"/>
      <c r="C58" s="77"/>
      <c r="D58" s="78"/>
      <c r="E58" s="78"/>
      <c r="F58" s="78"/>
      <c r="G58" s="78"/>
      <c r="H58" s="78"/>
      <c r="I58" s="78"/>
      <c r="J58" s="16"/>
      <c r="K58" s="20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3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3" ht="14.25">
      <c r="A60" s="330"/>
      <c r="B60" s="330"/>
      <c r="C60" s="330"/>
      <c r="D60" s="330"/>
      <c r="E60" s="330"/>
      <c r="F60" s="330"/>
      <c r="G60" s="330"/>
      <c r="H60" s="330"/>
      <c r="I60" s="330"/>
      <c r="J60" s="8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</row>
  </sheetData>
  <mergeCells count="21">
    <mergeCell ref="W43:W44"/>
    <mergeCell ref="A60:I60"/>
    <mergeCell ref="K60:U60"/>
    <mergeCell ref="W17:W19"/>
    <mergeCell ref="W38:W39"/>
    <mergeCell ref="W32:W33"/>
    <mergeCell ref="W45:W46"/>
    <mergeCell ref="W47:W48"/>
    <mergeCell ref="W34:W35"/>
    <mergeCell ref="W36:W37"/>
    <mergeCell ref="W40:W42"/>
    <mergeCell ref="W14:W16"/>
    <mergeCell ref="W21:W23"/>
    <mergeCell ref="W24:W27"/>
    <mergeCell ref="W28:W29"/>
    <mergeCell ref="W30:W31"/>
    <mergeCell ref="W1:W3"/>
    <mergeCell ref="A2:I2"/>
    <mergeCell ref="K2:U2"/>
    <mergeCell ref="W4:W10"/>
    <mergeCell ref="W11:W13"/>
  </mergeCells>
  <phoneticPr fontId="22"/>
  <conditionalFormatting sqref="W11">
    <cfRule type="expression" dxfId="96" priority="20" stopIfTrue="1">
      <formula>J9=1</formula>
    </cfRule>
  </conditionalFormatting>
  <conditionalFormatting sqref="W28:W39 W51:W52">
    <cfRule type="expression" dxfId="95" priority="23" stopIfTrue="1">
      <formula>$W$20=25</formula>
    </cfRule>
  </conditionalFormatting>
  <conditionalFormatting sqref="W40:W42">
    <cfRule type="expression" dxfId="94" priority="2" stopIfTrue="1">
      <formula>$W$20=23</formula>
    </cfRule>
  </conditionalFormatting>
  <conditionalFormatting sqref="W43:W44">
    <cfRule type="expression" dxfId="93" priority="6" stopIfTrue="1">
      <formula>$W$20=24</formula>
    </cfRule>
  </conditionalFormatting>
  <conditionalFormatting sqref="W45:W46">
    <cfRule type="expression" dxfId="92" priority="5" stopIfTrue="1">
      <formula>$W$20=25</formula>
    </cfRule>
  </conditionalFormatting>
  <conditionalFormatting sqref="W47">
    <cfRule type="expression" dxfId="91" priority="4" stopIfTrue="1">
      <formula>$W$20=27</formula>
    </cfRule>
  </conditionalFormatting>
  <conditionalFormatting sqref="W53:W54">
    <cfRule type="expression" dxfId="90" priority="24" stopIfTrue="1">
      <formula>$W$20=26</formula>
    </cfRule>
  </conditionalFormatting>
  <conditionalFormatting sqref="W55">
    <cfRule type="expression" dxfId="89" priority="25" stopIfTrue="1">
      <formula>$W$20=27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9" max="59" man="1"/>
  </colBreak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6">
    <tabColor rgb="FF99FFCC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229</v>
      </c>
      <c r="B1" s="24"/>
      <c r="C1" s="24"/>
      <c r="F1" s="26"/>
      <c r="G1" s="26"/>
      <c r="H1" s="27">
        <v>97</v>
      </c>
      <c r="J1" s="23" t="str">
        <f>A1</f>
        <v>第１章基準項目／大島区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61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菖蒲浄水場原水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18.3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18.3</v>
      </c>
      <c r="R5" s="38">
        <f>MIN(C5:H5,K5:P5)</f>
        <v>18.3</v>
      </c>
      <c r="S5" s="38">
        <f>AVERAGE(C5:H5,K5:P5)</f>
        <v>18.3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580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47">
        <f>MAX(C6:H6,K6:P6)</f>
        <v>580</v>
      </c>
      <c r="R6" s="45">
        <f>MIN(C6:H6,K6:P6)</f>
        <v>580</v>
      </c>
      <c r="S6" s="45">
        <f>AVERAGE(C6:H6,K6:P6)</f>
        <v>580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243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54" t="s">
        <v>243</v>
      </c>
      <c r="R7" s="52" t="s">
        <v>243</v>
      </c>
      <c r="S7" s="52" t="s">
        <v>243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433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434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435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435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435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436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253</v>
      </c>
      <c r="R13" s="52" t="s">
        <v>253</v>
      </c>
      <c r="S13" s="52" t="s">
        <v>253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0.2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47">
        <v>0.2</v>
      </c>
      <c r="R16" s="45">
        <v>0.2</v>
      </c>
      <c r="S16" s="45">
        <v>0.2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437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438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439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24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440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436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435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435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435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441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>
        <v>7.0000000000000007E-2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>
        <v>7.0000000000000007E-2</v>
      </c>
      <c r="R38" s="52">
        <v>7.0000000000000007E-2</v>
      </c>
      <c r="S38" s="52">
        <v>7.0000000000000007E-2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>
        <v>0.56000000000000005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54">
        <v>0.56000000000000005</v>
      </c>
      <c r="R39" s="52">
        <v>0.56000000000000005</v>
      </c>
      <c r="S39" s="52">
        <v>0.56000000000000005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441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41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7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47">
        <v>7</v>
      </c>
      <c r="R41" s="45">
        <v>7</v>
      </c>
      <c r="S41" s="45">
        <v>7</v>
      </c>
      <c r="T41" s="46">
        <f t="shared" si="0"/>
        <v>1</v>
      </c>
      <c r="V41" s="342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>
        <v>2.5999999999999999E-2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54">
        <v>2.5999999999999999E-2</v>
      </c>
      <c r="R42" s="52">
        <v>2.5999999999999999E-2</v>
      </c>
      <c r="S42" s="52">
        <v>2.5999999999999999E-2</v>
      </c>
      <c r="T42" s="53">
        <f t="shared" si="0"/>
        <v>1</v>
      </c>
      <c r="V42" s="343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2.5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54">
        <v>2.5</v>
      </c>
      <c r="R43" s="52">
        <v>2.5</v>
      </c>
      <c r="S43" s="52">
        <v>2.5</v>
      </c>
      <c r="T43" s="53">
        <f t="shared" si="0"/>
        <v>1</v>
      </c>
      <c r="V43" s="337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86">
        <v>20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55"/>
      <c r="Q44" s="117">
        <v>20</v>
      </c>
      <c r="R44" s="86">
        <v>20</v>
      </c>
      <c r="S44" s="86">
        <v>20</v>
      </c>
      <c r="T44" s="53">
        <f t="shared" si="0"/>
        <v>1</v>
      </c>
      <c r="V44" s="328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93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60"/>
      <c r="Q45" s="59">
        <v>93</v>
      </c>
      <c r="R45" s="58">
        <v>93</v>
      </c>
      <c r="S45" s="58">
        <v>93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442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>
        <v>9.9999999999999995E-7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>
        <v>9.9999999999999995E-7</v>
      </c>
      <c r="R47" s="52">
        <v>9.9999999999999995E-7</v>
      </c>
      <c r="S47" s="52">
        <v>9.9999999999999995E-7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436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443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3.4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>
        <v>3.4</v>
      </c>
      <c r="R51" s="45">
        <v>3.4</v>
      </c>
      <c r="S51" s="45">
        <v>3.4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7.2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v>7.2</v>
      </c>
      <c r="R52" s="52">
        <v>7.2</v>
      </c>
      <c r="S52" s="52">
        <v>7.2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576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576</v>
      </c>
      <c r="R54" s="52" t="s">
        <v>576</v>
      </c>
      <c r="S54" s="52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>
        <v>21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>
        <f t="shared" ref="Q55:Q56" si="1">MAX(C55:H55,K55:P55)</f>
        <v>21</v>
      </c>
      <c r="R55" s="58">
        <f t="shared" ref="R55:R56" si="2">MIN(C55:H55,K55:P55)</f>
        <v>21</v>
      </c>
      <c r="S55" s="58">
        <f t="shared" ref="S55:S56" si="3">AVERAGE(C55:H55,K55:P55)</f>
        <v>21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148">
        <v>11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40">
        <f t="shared" si="1"/>
        <v>11</v>
      </c>
      <c r="R56" s="38">
        <f t="shared" si="2"/>
        <v>11</v>
      </c>
      <c r="S56" s="38">
        <f t="shared" si="3"/>
        <v>11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438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88" priority="20" stopIfTrue="1">
      <formula>I9=1</formula>
    </cfRule>
  </conditionalFormatting>
  <conditionalFormatting sqref="V28:V39 V51:V52">
    <cfRule type="expression" dxfId="87" priority="23" stopIfTrue="1">
      <formula>$V$20=25</formula>
    </cfRule>
  </conditionalFormatting>
  <conditionalFormatting sqref="V40:V42">
    <cfRule type="expression" dxfId="86" priority="2" stopIfTrue="1">
      <formula>$V$20=23</formula>
    </cfRule>
  </conditionalFormatting>
  <conditionalFormatting sqref="V43:V44">
    <cfRule type="expression" dxfId="85" priority="6" stopIfTrue="1">
      <formula>$V$20=24</formula>
    </cfRule>
  </conditionalFormatting>
  <conditionalFormatting sqref="V45:V46">
    <cfRule type="expression" dxfId="84" priority="5" stopIfTrue="1">
      <formula>$V$20=25</formula>
    </cfRule>
  </conditionalFormatting>
  <conditionalFormatting sqref="V47">
    <cfRule type="expression" dxfId="83" priority="4" stopIfTrue="1">
      <formula>$V$20=27</formula>
    </cfRule>
  </conditionalFormatting>
  <conditionalFormatting sqref="V53:V54">
    <cfRule type="expression" dxfId="82" priority="24" stopIfTrue="1">
      <formula>$V$20=26</formula>
    </cfRule>
  </conditionalFormatting>
  <conditionalFormatting sqref="V55">
    <cfRule type="expression" dxfId="81" priority="25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7">
    <tabColor rgb="FF99FFCC"/>
  </sheetPr>
  <dimension ref="A1:Z60"/>
  <sheetViews>
    <sheetView view="pageBreakPreview" zoomScale="60" zoomScaleNormal="12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229</v>
      </c>
      <c r="B1" s="24"/>
      <c r="C1" s="24"/>
      <c r="F1" s="26"/>
      <c r="G1" s="26"/>
      <c r="H1" s="27">
        <v>98</v>
      </c>
      <c r="J1" s="23" t="str">
        <f>A1</f>
        <v>第１章基準項目／大島区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62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赤倉浄水場原水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162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163"/>
      <c r="D5" s="38"/>
      <c r="E5" s="38"/>
      <c r="F5" s="38">
        <v>19.399999999999999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19.399999999999999</v>
      </c>
      <c r="R5" s="38">
        <f>MIN(C5:H5,K5:P5)</f>
        <v>19.399999999999999</v>
      </c>
      <c r="S5" s="38">
        <f>AVERAGE(C5:H5,K5:P5)</f>
        <v>19.399999999999999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164"/>
      <c r="D6" s="45"/>
      <c r="E6" s="45"/>
      <c r="F6" s="45">
        <v>1400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47">
        <f>MAX(C6:H6,K6:P6)</f>
        <v>1400</v>
      </c>
      <c r="R6" s="45">
        <f>MIN(C6:H6,K6:P6)</f>
        <v>1400</v>
      </c>
      <c r="S6" s="45">
        <f>AVERAGE(C6:H6,K6:P6)</f>
        <v>1400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165"/>
      <c r="D7" s="52"/>
      <c r="E7" s="52"/>
      <c r="F7" s="52" t="s">
        <v>243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54" t="s">
        <v>243</v>
      </c>
      <c r="R7" s="52" t="s">
        <v>243</v>
      </c>
      <c r="S7" s="52" t="s">
        <v>243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165"/>
      <c r="D8" s="52"/>
      <c r="E8" s="52"/>
      <c r="F8" s="52" t="s">
        <v>445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165"/>
      <c r="D9" s="52"/>
      <c r="E9" s="52"/>
      <c r="F9" s="52" t="s">
        <v>446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163"/>
      <c r="D10" s="58"/>
      <c r="E10" s="58"/>
      <c r="F10" s="58" t="s">
        <v>447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164"/>
      <c r="D11" s="45"/>
      <c r="E11" s="45"/>
      <c r="F11" s="45" t="s">
        <v>447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165"/>
      <c r="D12" s="52"/>
      <c r="E12" s="52"/>
      <c r="F12" s="52">
        <v>1E-3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165"/>
      <c r="D13" s="52"/>
      <c r="E13" s="52"/>
      <c r="F13" s="52" t="s">
        <v>448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294</v>
      </c>
      <c r="R13" s="52" t="s">
        <v>294</v>
      </c>
      <c r="S13" s="52" t="s">
        <v>294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165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163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164"/>
      <c r="D16" s="45"/>
      <c r="E16" s="45"/>
      <c r="F16" s="45">
        <v>0.7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0.7</v>
      </c>
      <c r="R16" s="45">
        <f>MIN(C16:H16,K16:P16)</f>
        <v>0.7</v>
      </c>
      <c r="S16" s="45">
        <f>AVERAGE(C16:H16,K16:P16)</f>
        <v>0.7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165"/>
      <c r="D17" s="52"/>
      <c r="E17" s="52"/>
      <c r="F17" s="52" t="s">
        <v>449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165"/>
      <c r="D18" s="52"/>
      <c r="E18" s="52"/>
      <c r="F18" s="52" t="s">
        <v>450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165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163"/>
      <c r="D20" s="58"/>
      <c r="E20" s="58"/>
      <c r="F20" s="58" t="s">
        <v>451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24</v>
      </c>
    </row>
    <row r="21" spans="1:22" ht="26.85" customHeight="1">
      <c r="A21" s="10">
        <v>16</v>
      </c>
      <c r="B21" s="159" t="s">
        <v>85</v>
      </c>
      <c r="C21" s="164"/>
      <c r="D21" s="45"/>
      <c r="E21" s="45"/>
      <c r="F21" s="45" t="s">
        <v>452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165"/>
      <c r="D22" s="52"/>
      <c r="E22" s="52"/>
      <c r="F22" s="52" t="s">
        <v>448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165"/>
      <c r="D23" s="52"/>
      <c r="E23" s="52"/>
      <c r="F23" s="52" t="s">
        <v>447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165"/>
      <c r="D24" s="52"/>
      <c r="E24" s="52"/>
      <c r="F24" s="52" t="s">
        <v>447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163"/>
      <c r="D25" s="58"/>
      <c r="E25" s="58"/>
      <c r="F25" s="58" t="s">
        <v>447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164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165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165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165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163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164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165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165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165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163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164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165"/>
      <c r="D37" s="52"/>
      <c r="E37" s="52"/>
      <c r="F37" s="52" t="s">
        <v>453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165"/>
      <c r="D38" s="52"/>
      <c r="E38" s="52"/>
      <c r="F38" s="110">
        <v>0.11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131">
        <f t="shared" ref="Q38:Q39" si="1">MAX(C38:H38,K38:P38)</f>
        <v>0.11</v>
      </c>
      <c r="R38" s="110">
        <f t="shared" ref="R38:R39" si="2">MIN(C38:H38,K38:P38)</f>
        <v>0.11</v>
      </c>
      <c r="S38" s="110">
        <f t="shared" ref="S38:S39" si="3">AVERAGE(C38:H38,K38:P38)</f>
        <v>0.11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165"/>
      <c r="D39" s="52"/>
      <c r="E39" s="52"/>
      <c r="F39" s="52">
        <v>0.65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54">
        <f t="shared" si="1"/>
        <v>0.65</v>
      </c>
      <c r="R39" s="52">
        <f t="shared" si="2"/>
        <v>0.65</v>
      </c>
      <c r="S39" s="52">
        <f t="shared" si="3"/>
        <v>0.65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163"/>
      <c r="D40" s="58"/>
      <c r="E40" s="58"/>
      <c r="F40" s="58" t="s">
        <v>453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41" t="s">
        <v>13</v>
      </c>
    </row>
    <row r="41" spans="1:26" ht="14.25" customHeight="1">
      <c r="A41" s="10">
        <v>36</v>
      </c>
      <c r="B41" s="157" t="s">
        <v>103</v>
      </c>
      <c r="C41" s="164"/>
      <c r="D41" s="45"/>
      <c r="E41" s="45"/>
      <c r="F41" s="45">
        <v>13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47">
        <f t="shared" ref="Q41:Q45" si="4">MAX(C41:H41,K41:P41)</f>
        <v>13</v>
      </c>
      <c r="R41" s="45">
        <f t="shared" ref="R41:R45" si="5">MIN(C41:H41,K41:P41)</f>
        <v>13</v>
      </c>
      <c r="S41" s="45">
        <f t="shared" ref="S41:S45" si="6">AVERAGE(C41:H41,K41:P41)</f>
        <v>13</v>
      </c>
      <c r="T41" s="46">
        <f t="shared" si="0"/>
        <v>1</v>
      </c>
      <c r="V41" s="342"/>
    </row>
    <row r="42" spans="1:26" ht="14.25" customHeight="1" thickBot="1">
      <c r="A42" s="11">
        <v>37</v>
      </c>
      <c r="B42" s="158" t="s">
        <v>104</v>
      </c>
      <c r="C42" s="165"/>
      <c r="D42" s="52"/>
      <c r="E42" s="52"/>
      <c r="F42" s="52">
        <v>3.6999999999999998E-2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54">
        <f t="shared" si="4"/>
        <v>3.6999999999999998E-2</v>
      </c>
      <c r="R42" s="52">
        <f t="shared" si="5"/>
        <v>3.6999999999999998E-2</v>
      </c>
      <c r="S42" s="52">
        <f t="shared" si="6"/>
        <v>3.6999999999999998E-2</v>
      </c>
      <c r="T42" s="53">
        <f t="shared" si="0"/>
        <v>1</v>
      </c>
      <c r="V42" s="343"/>
    </row>
    <row r="43" spans="1:26" ht="14.25" customHeight="1">
      <c r="A43" s="11">
        <v>38</v>
      </c>
      <c r="B43" s="158" t="s">
        <v>105</v>
      </c>
      <c r="C43" s="165"/>
      <c r="D43" s="52"/>
      <c r="E43" s="52"/>
      <c r="F43" s="52">
        <v>6.2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54">
        <f t="shared" si="4"/>
        <v>6.2</v>
      </c>
      <c r="R43" s="52">
        <f t="shared" si="5"/>
        <v>6.2</v>
      </c>
      <c r="S43" s="52">
        <f t="shared" si="6"/>
        <v>6.2</v>
      </c>
      <c r="T43" s="53">
        <f t="shared" si="0"/>
        <v>1</v>
      </c>
      <c r="V43" s="337" t="s">
        <v>14</v>
      </c>
    </row>
    <row r="44" spans="1:26" ht="14.25" customHeight="1" thickBot="1">
      <c r="A44" s="11">
        <v>39</v>
      </c>
      <c r="B44" s="158" t="s">
        <v>106</v>
      </c>
      <c r="C44" s="165"/>
      <c r="D44" s="52"/>
      <c r="E44" s="185"/>
      <c r="F44" s="185">
        <v>25</v>
      </c>
      <c r="G44" s="185"/>
      <c r="H44" s="206"/>
      <c r="I44" s="307"/>
      <c r="J44" s="243">
        <v>39</v>
      </c>
      <c r="K44" s="212"/>
      <c r="L44" s="185"/>
      <c r="M44" s="185"/>
      <c r="N44" s="185"/>
      <c r="O44" s="185"/>
      <c r="P44" s="211"/>
      <c r="Q44" s="212">
        <f t="shared" si="4"/>
        <v>25</v>
      </c>
      <c r="R44" s="185">
        <f t="shared" si="5"/>
        <v>25</v>
      </c>
      <c r="S44" s="185">
        <f t="shared" si="6"/>
        <v>25</v>
      </c>
      <c r="T44" s="53">
        <f t="shared" si="0"/>
        <v>1</v>
      </c>
      <c r="V44" s="328"/>
    </row>
    <row r="45" spans="1:26" ht="14.25" customHeight="1">
      <c r="A45" s="8">
        <v>40</v>
      </c>
      <c r="B45" s="156" t="s">
        <v>175</v>
      </c>
      <c r="C45" s="163"/>
      <c r="D45" s="58"/>
      <c r="E45" s="199"/>
      <c r="F45" s="199">
        <v>130</v>
      </c>
      <c r="G45" s="199"/>
      <c r="H45" s="204"/>
      <c r="I45" s="308"/>
      <c r="J45" s="246">
        <v>40</v>
      </c>
      <c r="K45" s="214"/>
      <c r="L45" s="199"/>
      <c r="M45" s="199"/>
      <c r="N45" s="199"/>
      <c r="O45" s="199"/>
      <c r="P45" s="213"/>
      <c r="Q45" s="214">
        <f t="shared" si="4"/>
        <v>130</v>
      </c>
      <c r="R45" s="199">
        <f t="shared" si="5"/>
        <v>130</v>
      </c>
      <c r="S45" s="199">
        <f t="shared" si="6"/>
        <v>130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164"/>
      <c r="D46" s="45"/>
      <c r="E46" s="196"/>
      <c r="F46" s="196" t="s">
        <v>454</v>
      </c>
      <c r="G46" s="196"/>
      <c r="H46" s="205"/>
      <c r="I46" s="255"/>
      <c r="J46" s="248">
        <v>41</v>
      </c>
      <c r="K46" s="210"/>
      <c r="L46" s="196"/>
      <c r="M46" s="196"/>
      <c r="N46" s="196"/>
      <c r="O46" s="196"/>
      <c r="P46" s="209"/>
      <c r="Q46" s="210" t="s">
        <v>255</v>
      </c>
      <c r="R46" s="196" t="s">
        <v>255</v>
      </c>
      <c r="S46" s="196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165"/>
      <c r="D47" s="52"/>
      <c r="E47" s="185"/>
      <c r="F47" s="185">
        <v>1.9999999999999999E-6</v>
      </c>
      <c r="G47" s="185"/>
      <c r="H47" s="206"/>
      <c r="I47" s="309"/>
      <c r="J47" s="243">
        <v>42</v>
      </c>
      <c r="K47" s="212"/>
      <c r="L47" s="185"/>
      <c r="M47" s="185"/>
      <c r="N47" s="185"/>
      <c r="O47" s="185"/>
      <c r="P47" s="211"/>
      <c r="Q47" s="212">
        <v>1.9999999999999999E-6</v>
      </c>
      <c r="R47" s="185">
        <v>1.9999999999999999E-6</v>
      </c>
      <c r="S47" s="185">
        <v>1.9999999999999999E-6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165"/>
      <c r="D48" s="52"/>
      <c r="E48" s="185"/>
      <c r="F48" s="185" t="s">
        <v>247</v>
      </c>
      <c r="G48" s="185"/>
      <c r="H48" s="206"/>
      <c r="I48" s="309"/>
      <c r="J48" s="243">
        <v>43</v>
      </c>
      <c r="K48" s="212"/>
      <c r="L48" s="185"/>
      <c r="M48" s="185"/>
      <c r="N48" s="185"/>
      <c r="O48" s="185"/>
      <c r="P48" s="211"/>
      <c r="Q48" s="212" t="s">
        <v>247</v>
      </c>
      <c r="R48" s="185" t="s">
        <v>247</v>
      </c>
      <c r="S48" s="185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165"/>
      <c r="D49" s="52"/>
      <c r="E49" s="185"/>
      <c r="F49" s="185" t="s">
        <v>448</v>
      </c>
      <c r="G49" s="185"/>
      <c r="H49" s="206"/>
      <c r="I49" s="300"/>
      <c r="J49" s="243">
        <v>44</v>
      </c>
      <c r="K49" s="212"/>
      <c r="L49" s="185"/>
      <c r="M49" s="185"/>
      <c r="N49" s="185"/>
      <c r="O49" s="185"/>
      <c r="P49" s="211"/>
      <c r="Q49" s="212" t="s">
        <v>253</v>
      </c>
      <c r="R49" s="185" t="s">
        <v>253</v>
      </c>
      <c r="S49" s="185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163"/>
      <c r="D50" s="58"/>
      <c r="E50" s="199"/>
      <c r="F50" s="199" t="s">
        <v>455</v>
      </c>
      <c r="G50" s="199"/>
      <c r="H50" s="204"/>
      <c r="I50" s="299"/>
      <c r="J50" s="246">
        <v>45</v>
      </c>
      <c r="K50" s="214"/>
      <c r="L50" s="199"/>
      <c r="M50" s="199"/>
      <c r="N50" s="199"/>
      <c r="O50" s="199"/>
      <c r="P50" s="213"/>
      <c r="Q50" s="214" t="s">
        <v>256</v>
      </c>
      <c r="R50" s="199" t="s">
        <v>256</v>
      </c>
      <c r="S50" s="199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164"/>
      <c r="D51" s="45"/>
      <c r="E51" s="196"/>
      <c r="F51" s="201">
        <v>7</v>
      </c>
      <c r="G51" s="196"/>
      <c r="H51" s="205"/>
      <c r="I51" s="307"/>
      <c r="J51" s="248">
        <v>46</v>
      </c>
      <c r="K51" s="210"/>
      <c r="L51" s="196"/>
      <c r="M51" s="196"/>
      <c r="N51" s="196"/>
      <c r="O51" s="196"/>
      <c r="P51" s="209"/>
      <c r="Q51" s="241">
        <f t="shared" ref="Q51:Q52" si="7">MAX(C51:H51,K51:P51)</f>
        <v>7</v>
      </c>
      <c r="R51" s="201">
        <f t="shared" ref="R51:R52" si="8">MIN(C51:H51,K51:P51)</f>
        <v>7</v>
      </c>
      <c r="S51" s="201">
        <f t="shared" ref="S51:S52" si="9">AVERAGE(C51:H51,K51:P51)</f>
        <v>7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165"/>
      <c r="D52" s="52"/>
      <c r="E52" s="185"/>
      <c r="F52" s="185">
        <v>6.9</v>
      </c>
      <c r="G52" s="185"/>
      <c r="H52" s="206"/>
      <c r="I52" s="307"/>
      <c r="J52" s="243">
        <v>47</v>
      </c>
      <c r="K52" s="212"/>
      <c r="L52" s="185"/>
      <c r="M52" s="185"/>
      <c r="N52" s="185"/>
      <c r="O52" s="185"/>
      <c r="P52" s="211"/>
      <c r="Q52" s="212">
        <f t="shared" si="7"/>
        <v>6.9</v>
      </c>
      <c r="R52" s="185">
        <f t="shared" si="8"/>
        <v>6.9</v>
      </c>
      <c r="S52" s="185">
        <f t="shared" si="9"/>
        <v>6.9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165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165"/>
      <c r="D54" s="52"/>
      <c r="E54" s="52"/>
      <c r="F54" s="52" t="s">
        <v>576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576</v>
      </c>
      <c r="R54" s="52" t="s">
        <v>576</v>
      </c>
      <c r="S54" s="52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163"/>
      <c r="D55" s="58"/>
      <c r="E55" s="58"/>
      <c r="F55" s="58">
        <v>39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>
        <f t="shared" ref="Q55:Q56" si="10">MAX(C55:H55,K55:P55)</f>
        <v>39</v>
      </c>
      <c r="R55" s="58">
        <f t="shared" ref="R55:R56" si="11">MIN(C55:H55,K55:P55)</f>
        <v>39</v>
      </c>
      <c r="S55" s="58">
        <f t="shared" ref="S55:S56" si="12">AVERAGE(C55:H55,K55:P55)</f>
        <v>39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66"/>
      <c r="D56" s="69"/>
      <c r="E56" s="69"/>
      <c r="F56" s="69">
        <v>23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>
        <f t="shared" si="10"/>
        <v>23</v>
      </c>
      <c r="R56" s="58">
        <f t="shared" si="11"/>
        <v>23</v>
      </c>
      <c r="S56" s="58">
        <f t="shared" si="12"/>
        <v>23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167"/>
      <c r="D57" s="74"/>
      <c r="E57" s="74"/>
      <c r="F57" s="74" t="s">
        <v>450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38:V39"/>
    <mergeCell ref="A60:H60"/>
    <mergeCell ref="J60:T60"/>
    <mergeCell ref="V40:V42"/>
    <mergeCell ref="V43:V44"/>
    <mergeCell ref="V45:V46"/>
    <mergeCell ref="V47:V48"/>
    <mergeCell ref="V32:V33"/>
    <mergeCell ref="V34:V35"/>
    <mergeCell ref="V36:V37"/>
    <mergeCell ref="V1:V3"/>
    <mergeCell ref="V17:V19"/>
    <mergeCell ref="V21:V23"/>
    <mergeCell ref="V24:V27"/>
    <mergeCell ref="V14:V16"/>
    <mergeCell ref="V28:V29"/>
    <mergeCell ref="A2:H2"/>
    <mergeCell ref="J2:T2"/>
    <mergeCell ref="V4:V10"/>
    <mergeCell ref="V11:V13"/>
    <mergeCell ref="V30:V31"/>
  </mergeCells>
  <phoneticPr fontId="22"/>
  <conditionalFormatting sqref="V11">
    <cfRule type="expression" dxfId="80" priority="20" stopIfTrue="1">
      <formula>I9=1</formula>
    </cfRule>
  </conditionalFormatting>
  <conditionalFormatting sqref="V28:V39 V51:V52">
    <cfRule type="expression" dxfId="79" priority="23" stopIfTrue="1">
      <formula>$V$20=25</formula>
    </cfRule>
  </conditionalFormatting>
  <conditionalFormatting sqref="V40:V42">
    <cfRule type="expression" dxfId="78" priority="2" stopIfTrue="1">
      <formula>$V$20=23</formula>
    </cfRule>
  </conditionalFormatting>
  <conditionalFormatting sqref="V43:V44">
    <cfRule type="expression" dxfId="77" priority="6" stopIfTrue="1">
      <formula>$V$20=24</formula>
    </cfRule>
  </conditionalFormatting>
  <conditionalFormatting sqref="V45:V46">
    <cfRule type="expression" dxfId="76" priority="5" stopIfTrue="1">
      <formula>$V$20=25</formula>
    </cfRule>
  </conditionalFormatting>
  <conditionalFormatting sqref="V47">
    <cfRule type="expression" dxfId="75" priority="4" stopIfTrue="1">
      <formula>$V$20=27</formula>
    </cfRule>
  </conditionalFormatting>
  <conditionalFormatting sqref="V53:V54">
    <cfRule type="expression" dxfId="74" priority="24" stopIfTrue="1">
      <formula>$V$20=26</formula>
    </cfRule>
  </conditionalFormatting>
  <conditionalFormatting sqref="V55">
    <cfRule type="expression" dxfId="73" priority="25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0">
    <tabColor rgb="FF99FFCC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229</v>
      </c>
      <c r="B1" s="24"/>
      <c r="C1" s="24"/>
      <c r="F1" s="26"/>
      <c r="G1" s="26"/>
      <c r="H1" s="27">
        <v>101</v>
      </c>
      <c r="J1" s="23" t="str">
        <f>A1</f>
        <v>第１章基準項目／大島区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271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旭浄水場原水（第1水源）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10.199999999999999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10.199999999999999</v>
      </c>
      <c r="R5" s="38">
        <f>MIN(C5:H5,K5:P5)</f>
        <v>10.199999999999999</v>
      </c>
      <c r="S5" s="38">
        <f>AVERAGE(C5:H5,K5:P5)</f>
        <v>10.199999999999999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0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45">
        <f>AVERAGE(C6:H6,K6:P6)</f>
        <v>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456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446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447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447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>
        <v>1E-3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>
        <f>MAX(C12:H12,K12:P12)</f>
        <v>1E-3</v>
      </c>
      <c r="R12" s="52">
        <f>MIN(C12:H12,K12:P12)</f>
        <v>1E-3</v>
      </c>
      <c r="S12" s="52">
        <f>AVERAGE(C12:H12,K12:P12)</f>
        <v>1E-3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448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294</v>
      </c>
      <c r="R13" s="52" t="s">
        <v>294</v>
      </c>
      <c r="S13" s="52" t="s">
        <v>294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0.5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0.5</v>
      </c>
      <c r="R16" s="45">
        <f>MIN(C16:H16,K16:P16)</f>
        <v>0.5</v>
      </c>
      <c r="S16" s="45">
        <f>AVERAGE(C16:H16,K16:P16)</f>
        <v>0.5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449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450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451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24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452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448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447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447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447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453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454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453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41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12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12</v>
      </c>
      <c r="R41" s="45">
        <f>MIN(C41:H41,K41:P41)</f>
        <v>12</v>
      </c>
      <c r="S41" s="45">
        <f>AVERAGE(C41:H41,K41:P41)</f>
        <v>12</v>
      </c>
      <c r="T41" s="46">
        <f t="shared" si="0"/>
        <v>1</v>
      </c>
      <c r="V41" s="342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451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43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8.1999999999999993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54">
        <f t="shared" ref="Q43:Q45" si="1">MAX(C43:H43,K43:P43)</f>
        <v>8.1999999999999993</v>
      </c>
      <c r="R43" s="52">
        <f t="shared" ref="R43:R45" si="2">MIN(C43:H43,K43:P43)</f>
        <v>8.1999999999999993</v>
      </c>
      <c r="S43" s="52">
        <f t="shared" ref="S43:S45" si="3">AVERAGE(C43:H43,K43:P43)</f>
        <v>8.1999999999999993</v>
      </c>
      <c r="T43" s="53">
        <f t="shared" si="0"/>
        <v>1</v>
      </c>
      <c r="V43" s="337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41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41</v>
      </c>
      <c r="R44" s="52">
        <f t="shared" si="2"/>
        <v>41</v>
      </c>
      <c r="S44" s="52">
        <f t="shared" si="3"/>
        <v>41</v>
      </c>
      <c r="T44" s="53">
        <f t="shared" si="0"/>
        <v>1</v>
      </c>
      <c r="V44" s="328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110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110</v>
      </c>
      <c r="R45" s="58">
        <f t="shared" si="2"/>
        <v>110</v>
      </c>
      <c r="S45" s="58">
        <f t="shared" si="3"/>
        <v>110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454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448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455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0.2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0.2</v>
      </c>
      <c r="R51" s="45">
        <f t="shared" ref="R51:R52" si="5">MIN(C51:H51,K51:P51)</f>
        <v>0.2</v>
      </c>
      <c r="S51" s="45">
        <f t="shared" ref="S51:S52" si="6">AVERAGE(C51:H51,K51:P51)</f>
        <v>0.2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7.2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f t="shared" si="4"/>
        <v>7.2</v>
      </c>
      <c r="R52" s="52">
        <f t="shared" si="5"/>
        <v>7.2</v>
      </c>
      <c r="S52" s="52">
        <f t="shared" si="6"/>
        <v>7.2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576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576</v>
      </c>
      <c r="R54" s="52" t="s">
        <v>576</v>
      </c>
      <c r="S54" s="52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450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43:V44"/>
    <mergeCell ref="A60:H60"/>
    <mergeCell ref="J60:T60"/>
    <mergeCell ref="V17:V19"/>
    <mergeCell ref="V38:V39"/>
    <mergeCell ref="V32:V33"/>
    <mergeCell ref="V45:V46"/>
    <mergeCell ref="V47:V48"/>
    <mergeCell ref="V34:V35"/>
    <mergeCell ref="V36:V37"/>
    <mergeCell ref="V40:V42"/>
    <mergeCell ref="V14:V16"/>
    <mergeCell ref="V21:V23"/>
    <mergeCell ref="V24:V27"/>
    <mergeCell ref="V28:V29"/>
    <mergeCell ref="V30:V31"/>
    <mergeCell ref="V1:V3"/>
    <mergeCell ref="A2:H2"/>
    <mergeCell ref="J2:T2"/>
    <mergeCell ref="V4:V10"/>
    <mergeCell ref="V11:V13"/>
  </mergeCells>
  <phoneticPr fontId="22"/>
  <conditionalFormatting sqref="V11">
    <cfRule type="expression" dxfId="72" priority="20" stopIfTrue="1">
      <formula>I9=1</formula>
    </cfRule>
  </conditionalFormatting>
  <conditionalFormatting sqref="V28:V39 V51:V52">
    <cfRule type="expression" dxfId="71" priority="23" stopIfTrue="1">
      <formula>$V$20=25</formula>
    </cfRule>
  </conditionalFormatting>
  <conditionalFormatting sqref="V40:V42">
    <cfRule type="expression" dxfId="70" priority="2" stopIfTrue="1">
      <formula>$V$20=23</formula>
    </cfRule>
  </conditionalFormatting>
  <conditionalFormatting sqref="V43:V44">
    <cfRule type="expression" dxfId="69" priority="6" stopIfTrue="1">
      <formula>$V$20=24</formula>
    </cfRule>
  </conditionalFormatting>
  <conditionalFormatting sqref="V45:V46">
    <cfRule type="expression" dxfId="68" priority="5" stopIfTrue="1">
      <formula>$V$20=25</formula>
    </cfRule>
  </conditionalFormatting>
  <conditionalFormatting sqref="V47">
    <cfRule type="expression" dxfId="67" priority="4" stopIfTrue="1">
      <formula>$V$20=27</formula>
    </cfRule>
  </conditionalFormatting>
  <conditionalFormatting sqref="V53:V54">
    <cfRule type="expression" dxfId="66" priority="24" stopIfTrue="1">
      <formula>$V$20=26</formula>
    </cfRule>
  </conditionalFormatting>
  <conditionalFormatting sqref="V55">
    <cfRule type="expression" dxfId="65" priority="25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9">
    <tabColor rgb="FF99FFCC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229</v>
      </c>
      <c r="B1" s="24"/>
      <c r="C1" s="24"/>
      <c r="F1" s="26"/>
      <c r="G1" s="26"/>
      <c r="H1" s="27">
        <v>100</v>
      </c>
      <c r="J1" s="23" t="str">
        <f>A1</f>
        <v>第１章基準項目／大島区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264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旭浄水場原水（第1.2水源）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13.2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13.2</v>
      </c>
      <c r="R5" s="38">
        <f>MIN(C5:H5,K5:P5)</f>
        <v>13.2</v>
      </c>
      <c r="S5" s="38">
        <f>AVERAGE(C5:H5,K5:P5)</f>
        <v>13.2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0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45">
        <f>AVERAGE(C6:H6,K6:P6)</f>
        <v>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457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458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459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459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459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460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294</v>
      </c>
      <c r="R13" s="52" t="s">
        <v>294</v>
      </c>
      <c r="S13" s="52" t="s">
        <v>294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0.5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0.5</v>
      </c>
      <c r="R16" s="45">
        <f>MIN(C16:H16,K16:P16)</f>
        <v>0.5</v>
      </c>
      <c r="S16" s="45">
        <f>AVERAGE(C16:H16,K16:P16)</f>
        <v>0.5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461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462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463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24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464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460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459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459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459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465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466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 t="s">
        <v>261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54" t="s">
        <v>261</v>
      </c>
      <c r="R39" s="52" t="s">
        <v>261</v>
      </c>
      <c r="S39" s="52" t="s">
        <v>261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465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41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11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11</v>
      </c>
      <c r="R41" s="45">
        <f>MIN(C41:H41,K41:P41)</f>
        <v>11</v>
      </c>
      <c r="S41" s="45">
        <f>AVERAGE(C41:H41,K41:P41)</f>
        <v>11</v>
      </c>
      <c r="T41" s="46">
        <f t="shared" si="0"/>
        <v>1</v>
      </c>
      <c r="V41" s="342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463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43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7.6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54">
        <f t="shared" ref="Q43:Q45" si="1">MAX(C43:H43,K43:P43)</f>
        <v>7.6</v>
      </c>
      <c r="R43" s="52">
        <f t="shared" ref="R43:R45" si="2">MIN(C43:H43,K43:P43)</f>
        <v>7.6</v>
      </c>
      <c r="S43" s="52">
        <f t="shared" ref="S43:S45" si="3">AVERAGE(C43:H43,K43:P43)</f>
        <v>7.6</v>
      </c>
      <c r="T43" s="53">
        <f t="shared" si="0"/>
        <v>1</v>
      </c>
      <c r="V43" s="337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35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35</v>
      </c>
      <c r="R44" s="52">
        <f t="shared" si="2"/>
        <v>35</v>
      </c>
      <c r="S44" s="52">
        <f t="shared" si="3"/>
        <v>35</v>
      </c>
      <c r="T44" s="53">
        <f t="shared" si="0"/>
        <v>1</v>
      </c>
      <c r="V44" s="328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100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100</v>
      </c>
      <c r="R45" s="58">
        <f t="shared" si="2"/>
        <v>100</v>
      </c>
      <c r="S45" s="58">
        <f t="shared" si="3"/>
        <v>100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466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460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467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0.3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0.3</v>
      </c>
      <c r="R51" s="45">
        <f t="shared" ref="R51:R52" si="5">MIN(C51:H51,K51:P51)</f>
        <v>0.3</v>
      </c>
      <c r="S51" s="45">
        <f t="shared" ref="S51:S52" si="6">AVERAGE(C51:H51,K51:P51)</f>
        <v>0.3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6.9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f t="shared" si="4"/>
        <v>6.9</v>
      </c>
      <c r="R52" s="52">
        <f t="shared" si="5"/>
        <v>6.9</v>
      </c>
      <c r="S52" s="52">
        <f t="shared" si="6"/>
        <v>6.9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5"/>
      <c r="F54" s="52" t="s">
        <v>576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576</v>
      </c>
      <c r="R54" s="52" t="s">
        <v>576</v>
      </c>
      <c r="S54" s="52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462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43:V44"/>
    <mergeCell ref="A60:H60"/>
    <mergeCell ref="J60:T60"/>
    <mergeCell ref="V17:V19"/>
    <mergeCell ref="V38:V39"/>
    <mergeCell ref="V32:V33"/>
    <mergeCell ref="V45:V46"/>
    <mergeCell ref="V47:V48"/>
    <mergeCell ref="V34:V35"/>
    <mergeCell ref="V36:V37"/>
    <mergeCell ref="V40:V42"/>
    <mergeCell ref="V14:V16"/>
    <mergeCell ref="V21:V23"/>
    <mergeCell ref="V24:V27"/>
    <mergeCell ref="V28:V29"/>
    <mergeCell ref="V30:V31"/>
    <mergeCell ref="V1:V3"/>
    <mergeCell ref="A2:H2"/>
    <mergeCell ref="J2:T2"/>
    <mergeCell ref="V4:V10"/>
    <mergeCell ref="V11:V13"/>
  </mergeCells>
  <phoneticPr fontId="22"/>
  <conditionalFormatting sqref="V11">
    <cfRule type="expression" dxfId="64" priority="20" stopIfTrue="1">
      <formula>I9=1</formula>
    </cfRule>
  </conditionalFormatting>
  <conditionalFormatting sqref="V28:V39 V51:V52">
    <cfRule type="expression" dxfId="63" priority="23" stopIfTrue="1">
      <formula>$V$20=25</formula>
    </cfRule>
  </conditionalFormatting>
  <conditionalFormatting sqref="V40:V42">
    <cfRule type="expression" dxfId="62" priority="2" stopIfTrue="1">
      <formula>$V$20=23</formula>
    </cfRule>
  </conditionalFormatting>
  <conditionalFormatting sqref="V43:V44">
    <cfRule type="expression" dxfId="61" priority="6" stopIfTrue="1">
      <formula>$V$20=24</formula>
    </cfRule>
  </conditionalFormatting>
  <conditionalFormatting sqref="V45:V46">
    <cfRule type="expression" dxfId="60" priority="5" stopIfTrue="1">
      <formula>$V$20=25</formula>
    </cfRule>
  </conditionalFormatting>
  <conditionalFormatting sqref="V47">
    <cfRule type="expression" dxfId="59" priority="4" stopIfTrue="1">
      <formula>$V$20=27</formula>
    </cfRule>
  </conditionalFormatting>
  <conditionalFormatting sqref="V53:V54">
    <cfRule type="expression" dxfId="58" priority="24" stopIfTrue="1">
      <formula>$V$20=26</formula>
    </cfRule>
  </conditionalFormatting>
  <conditionalFormatting sqref="V55">
    <cfRule type="expression" dxfId="57" priority="25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4">
    <tabColor rgb="FF99FFCC"/>
  </sheetPr>
  <dimension ref="A1:Z60"/>
  <sheetViews>
    <sheetView view="pageBreakPreview" zoomScaleNormal="120" zoomScaleSheetLayoutView="100" workbookViewId="0">
      <selection activeCell="A2" sqref="A2:H2"/>
    </sheetView>
  </sheetViews>
  <sheetFormatPr defaultColWidth="9" defaultRowHeight="13.5"/>
  <cols>
    <col min="1" max="1" width="3.375" style="25" customWidth="1"/>
    <col min="2" max="2" width="21.25" style="25" customWidth="1"/>
    <col min="3" max="8" width="8.875" style="25" customWidth="1"/>
    <col min="9" max="9" width="2" style="25" customWidth="1"/>
    <col min="10" max="10" width="3.375" style="25" customWidth="1"/>
    <col min="11" max="16" width="8.875" style="25" customWidth="1"/>
    <col min="17" max="19" width="9" style="25"/>
    <col min="20" max="20" width="8.875" style="25" customWidth="1"/>
    <col min="21" max="21" width="2.125" style="25" customWidth="1"/>
    <col min="22" max="22" width="2.25" style="25" customWidth="1"/>
    <col min="23" max="23" width="2.75" style="25" customWidth="1"/>
    <col min="24" max="24" width="9" style="25"/>
    <col min="25" max="25" width="4.75" style="25" customWidth="1"/>
    <col min="26" max="55" width="9" style="25"/>
    <col min="56" max="56" width="13.75" style="25" customWidth="1"/>
    <col min="57" max="16384" width="9" style="25"/>
  </cols>
  <sheetData>
    <row r="1" spans="1:22" ht="14.1" customHeight="1">
      <c r="A1" s="23" t="s">
        <v>229</v>
      </c>
      <c r="B1" s="24"/>
      <c r="C1" s="24"/>
      <c r="F1" s="26"/>
      <c r="G1" s="26"/>
      <c r="H1" s="27">
        <v>105</v>
      </c>
      <c r="J1" s="23" t="str">
        <f>A1</f>
        <v>第１章基準項目／大島区</v>
      </c>
      <c r="L1" s="24"/>
      <c r="M1" s="24"/>
      <c r="N1" s="24"/>
      <c r="O1" s="24"/>
      <c r="P1" s="24"/>
      <c r="V1" s="322" t="s">
        <v>12</v>
      </c>
    </row>
    <row r="2" spans="1:22" ht="21.2" customHeight="1">
      <c r="A2" s="329" t="s">
        <v>65</v>
      </c>
      <c r="B2" s="329"/>
      <c r="C2" s="329"/>
      <c r="D2" s="329"/>
      <c r="E2" s="329"/>
      <c r="F2" s="329"/>
      <c r="G2" s="329"/>
      <c r="H2" s="329"/>
      <c r="I2" s="28"/>
      <c r="J2" s="329" t="str">
        <f>A2</f>
        <v>板山浄水場原水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  <c r="V2" s="322"/>
    </row>
    <row r="3" spans="1:22" ht="7.5" customHeight="1" thickBot="1">
      <c r="V3" s="323"/>
    </row>
    <row r="4" spans="1:22" ht="14.25" customHeight="1">
      <c r="A4" s="29" t="s">
        <v>1</v>
      </c>
      <c r="B4" s="34" t="s">
        <v>156</v>
      </c>
      <c r="C4" s="29" t="s">
        <v>158</v>
      </c>
      <c r="D4" s="30" t="s">
        <v>116</v>
      </c>
      <c r="E4" s="30" t="s">
        <v>117</v>
      </c>
      <c r="F4" s="30" t="s">
        <v>118</v>
      </c>
      <c r="G4" s="30" t="s">
        <v>119</v>
      </c>
      <c r="H4" s="31" t="s">
        <v>120</v>
      </c>
      <c r="I4" s="33"/>
      <c r="J4" s="29" t="s">
        <v>1</v>
      </c>
      <c r="K4" s="29" t="s">
        <v>121</v>
      </c>
      <c r="L4" s="30" t="s">
        <v>122</v>
      </c>
      <c r="M4" s="30" t="s">
        <v>123</v>
      </c>
      <c r="N4" s="30" t="s">
        <v>124</v>
      </c>
      <c r="O4" s="30" t="s">
        <v>125</v>
      </c>
      <c r="P4" s="34" t="s">
        <v>126</v>
      </c>
      <c r="Q4" s="29" t="s">
        <v>159</v>
      </c>
      <c r="R4" s="30" t="s">
        <v>160</v>
      </c>
      <c r="S4" s="30" t="s">
        <v>161</v>
      </c>
      <c r="T4" s="31" t="s">
        <v>162</v>
      </c>
      <c r="V4" s="318" t="s">
        <v>163</v>
      </c>
    </row>
    <row r="5" spans="1:22" ht="14.25" customHeight="1">
      <c r="A5" s="8" t="s">
        <v>6</v>
      </c>
      <c r="B5" s="156" t="s">
        <v>73</v>
      </c>
      <c r="C5" s="40"/>
      <c r="D5" s="38"/>
      <c r="E5" s="38"/>
      <c r="F5" s="38">
        <v>14</v>
      </c>
      <c r="G5" s="38"/>
      <c r="H5" s="39"/>
      <c r="I5" s="9"/>
      <c r="J5" s="8" t="s">
        <v>115</v>
      </c>
      <c r="K5" s="40"/>
      <c r="L5" s="38"/>
      <c r="M5" s="38"/>
      <c r="N5" s="38"/>
      <c r="O5" s="38"/>
      <c r="P5" s="41"/>
      <c r="Q5" s="40">
        <f>MAX(C5:H5,K5:P5)</f>
        <v>14</v>
      </c>
      <c r="R5" s="38">
        <f>MIN(C5:H5,K5:P5)</f>
        <v>14</v>
      </c>
      <c r="S5" s="38">
        <f>AVERAGE(C5:H5,K5:P5)</f>
        <v>14</v>
      </c>
      <c r="T5" s="36">
        <f>COUNTA(C5:H5,K5:P5)</f>
        <v>1</v>
      </c>
      <c r="V5" s="319"/>
    </row>
    <row r="6" spans="1:22" ht="14.25" customHeight="1">
      <c r="A6" s="10">
        <v>1</v>
      </c>
      <c r="B6" s="157" t="s">
        <v>170</v>
      </c>
      <c r="C6" s="47"/>
      <c r="D6" s="45"/>
      <c r="E6" s="45"/>
      <c r="F6" s="45">
        <v>0</v>
      </c>
      <c r="G6" s="45"/>
      <c r="H6" s="46"/>
      <c r="I6" s="9"/>
      <c r="J6" s="10">
        <v>1</v>
      </c>
      <c r="K6" s="47"/>
      <c r="L6" s="45"/>
      <c r="M6" s="45"/>
      <c r="N6" s="45"/>
      <c r="O6" s="45"/>
      <c r="P6" s="48"/>
      <c r="Q6" s="47">
        <f>MAX(C6:H6,K6:P6)</f>
        <v>0</v>
      </c>
      <c r="R6" s="45">
        <f>MIN(C6:H6,K6:P6)</f>
        <v>0</v>
      </c>
      <c r="S6" s="45">
        <f>AVERAGE(C6:H6,K6:P6)</f>
        <v>0</v>
      </c>
      <c r="T6" s="46">
        <f>COUNTA(C6:H6,K6:P6)</f>
        <v>1</v>
      </c>
      <c r="V6" s="319"/>
    </row>
    <row r="7" spans="1:22" ht="14.25" customHeight="1">
      <c r="A7" s="11">
        <v>2</v>
      </c>
      <c r="B7" s="158" t="s">
        <v>171</v>
      </c>
      <c r="C7" s="54"/>
      <c r="D7" s="52"/>
      <c r="E7" s="52"/>
      <c r="F7" s="52" t="s">
        <v>257</v>
      </c>
      <c r="G7" s="52"/>
      <c r="H7" s="53"/>
      <c r="I7" s="12"/>
      <c r="J7" s="11">
        <v>2</v>
      </c>
      <c r="K7" s="54"/>
      <c r="L7" s="52"/>
      <c r="M7" s="52"/>
      <c r="N7" s="52"/>
      <c r="O7" s="52"/>
      <c r="P7" s="55"/>
      <c r="Q7" s="54" t="s">
        <v>257</v>
      </c>
      <c r="R7" s="52" t="s">
        <v>257</v>
      </c>
      <c r="S7" s="52" t="s">
        <v>257</v>
      </c>
      <c r="T7" s="53">
        <f t="shared" ref="T7:T57" si="0">COUNTA(C7:H7,K7:P7)</f>
        <v>1</v>
      </c>
      <c r="V7" s="319"/>
    </row>
    <row r="8" spans="1:22" ht="14.25" customHeight="1">
      <c r="A8" s="11">
        <v>3</v>
      </c>
      <c r="B8" s="158" t="s">
        <v>74</v>
      </c>
      <c r="C8" s="54"/>
      <c r="D8" s="52"/>
      <c r="E8" s="52"/>
      <c r="F8" s="52" t="s">
        <v>539</v>
      </c>
      <c r="G8" s="52"/>
      <c r="H8" s="53"/>
      <c r="I8" s="13"/>
      <c r="J8" s="11">
        <v>3</v>
      </c>
      <c r="K8" s="54"/>
      <c r="L8" s="52"/>
      <c r="M8" s="52"/>
      <c r="N8" s="52"/>
      <c r="O8" s="52"/>
      <c r="P8" s="55"/>
      <c r="Q8" s="54" t="s">
        <v>248</v>
      </c>
      <c r="R8" s="52" t="s">
        <v>248</v>
      </c>
      <c r="S8" s="52" t="s">
        <v>248</v>
      </c>
      <c r="T8" s="53">
        <f t="shared" si="0"/>
        <v>1</v>
      </c>
      <c r="V8" s="319"/>
    </row>
    <row r="9" spans="1:22" ht="14.25" customHeight="1">
      <c r="A9" s="11">
        <v>4</v>
      </c>
      <c r="B9" s="158" t="s">
        <v>75</v>
      </c>
      <c r="C9" s="54"/>
      <c r="D9" s="52"/>
      <c r="E9" s="52"/>
      <c r="F9" s="52" t="s">
        <v>540</v>
      </c>
      <c r="G9" s="52"/>
      <c r="H9" s="53"/>
      <c r="I9" s="14"/>
      <c r="J9" s="11">
        <v>4</v>
      </c>
      <c r="K9" s="54"/>
      <c r="L9" s="52"/>
      <c r="M9" s="52"/>
      <c r="N9" s="52"/>
      <c r="O9" s="52"/>
      <c r="P9" s="55"/>
      <c r="Q9" s="54" t="s">
        <v>249</v>
      </c>
      <c r="R9" s="52" t="s">
        <v>249</v>
      </c>
      <c r="S9" s="52" t="s">
        <v>249</v>
      </c>
      <c r="T9" s="53">
        <f t="shared" si="0"/>
        <v>1</v>
      </c>
      <c r="V9" s="319"/>
    </row>
    <row r="10" spans="1:22" ht="14.25" customHeight="1" thickBot="1">
      <c r="A10" s="8">
        <v>5</v>
      </c>
      <c r="B10" s="156" t="s">
        <v>76</v>
      </c>
      <c r="C10" s="59"/>
      <c r="D10" s="58"/>
      <c r="E10" s="58"/>
      <c r="F10" s="58" t="s">
        <v>537</v>
      </c>
      <c r="G10" s="58"/>
      <c r="H10" s="36"/>
      <c r="I10" s="13"/>
      <c r="J10" s="8">
        <v>5</v>
      </c>
      <c r="K10" s="59"/>
      <c r="L10" s="58"/>
      <c r="M10" s="58"/>
      <c r="N10" s="58"/>
      <c r="O10" s="58"/>
      <c r="P10" s="60"/>
      <c r="Q10" s="59" t="s">
        <v>245</v>
      </c>
      <c r="R10" s="58" t="s">
        <v>245</v>
      </c>
      <c r="S10" s="58" t="s">
        <v>245</v>
      </c>
      <c r="T10" s="36">
        <f t="shared" si="0"/>
        <v>1</v>
      </c>
      <c r="V10" s="320"/>
    </row>
    <row r="11" spans="1:22" ht="14.25" customHeight="1">
      <c r="A11" s="10">
        <v>6</v>
      </c>
      <c r="B11" s="157" t="s">
        <v>77</v>
      </c>
      <c r="C11" s="47"/>
      <c r="D11" s="45"/>
      <c r="E11" s="45"/>
      <c r="F11" s="45" t="s">
        <v>537</v>
      </c>
      <c r="G11" s="45"/>
      <c r="H11" s="46"/>
      <c r="I11" s="13"/>
      <c r="J11" s="10">
        <v>6</v>
      </c>
      <c r="K11" s="47"/>
      <c r="L11" s="45"/>
      <c r="M11" s="45"/>
      <c r="N11" s="45"/>
      <c r="O11" s="45"/>
      <c r="P11" s="48"/>
      <c r="Q11" s="47" t="s">
        <v>245</v>
      </c>
      <c r="R11" s="45" t="s">
        <v>245</v>
      </c>
      <c r="S11" s="45" t="s">
        <v>245</v>
      </c>
      <c r="T11" s="46">
        <f t="shared" si="0"/>
        <v>1</v>
      </c>
      <c r="V11" s="318" t="s">
        <v>164</v>
      </c>
    </row>
    <row r="12" spans="1:22" ht="14.25" customHeight="1">
      <c r="A12" s="11">
        <v>7</v>
      </c>
      <c r="B12" s="158" t="s">
        <v>78</v>
      </c>
      <c r="C12" s="54"/>
      <c r="D12" s="52"/>
      <c r="E12" s="52"/>
      <c r="F12" s="52" t="s">
        <v>537</v>
      </c>
      <c r="G12" s="52"/>
      <c r="H12" s="53"/>
      <c r="I12" s="13"/>
      <c r="J12" s="11">
        <v>7</v>
      </c>
      <c r="K12" s="54"/>
      <c r="L12" s="52"/>
      <c r="M12" s="52"/>
      <c r="N12" s="52"/>
      <c r="O12" s="52"/>
      <c r="P12" s="55"/>
      <c r="Q12" s="54" t="s">
        <v>245</v>
      </c>
      <c r="R12" s="52" t="s">
        <v>245</v>
      </c>
      <c r="S12" s="52" t="s">
        <v>245</v>
      </c>
      <c r="T12" s="53">
        <f t="shared" si="0"/>
        <v>1</v>
      </c>
      <c r="V12" s="319"/>
    </row>
    <row r="13" spans="1:22" ht="14.25" customHeight="1" thickBot="1">
      <c r="A13" s="11">
        <v>8</v>
      </c>
      <c r="B13" s="158" t="s">
        <v>79</v>
      </c>
      <c r="C13" s="54"/>
      <c r="D13" s="52"/>
      <c r="E13" s="52"/>
      <c r="F13" s="52" t="s">
        <v>538</v>
      </c>
      <c r="G13" s="52"/>
      <c r="H13" s="53"/>
      <c r="I13" s="13"/>
      <c r="J13" s="11">
        <v>8</v>
      </c>
      <c r="K13" s="54"/>
      <c r="L13" s="52"/>
      <c r="M13" s="52"/>
      <c r="N13" s="52"/>
      <c r="O13" s="52"/>
      <c r="P13" s="55"/>
      <c r="Q13" s="54" t="s">
        <v>293</v>
      </c>
      <c r="R13" s="52" t="s">
        <v>293</v>
      </c>
      <c r="S13" s="52" t="s">
        <v>293</v>
      </c>
      <c r="T13" s="53">
        <f t="shared" si="0"/>
        <v>1</v>
      </c>
      <c r="V13" s="320"/>
    </row>
    <row r="14" spans="1:22" ht="14.25" customHeight="1">
      <c r="A14" s="11">
        <v>9</v>
      </c>
      <c r="B14" s="158" t="s">
        <v>193</v>
      </c>
      <c r="C14" s="54"/>
      <c r="D14" s="52"/>
      <c r="E14" s="52"/>
      <c r="F14" s="52" t="s">
        <v>244</v>
      </c>
      <c r="G14" s="52"/>
      <c r="H14" s="53"/>
      <c r="I14" s="13"/>
      <c r="J14" s="11">
        <v>9</v>
      </c>
      <c r="K14" s="54"/>
      <c r="L14" s="52"/>
      <c r="M14" s="52"/>
      <c r="N14" s="52"/>
      <c r="O14" s="52"/>
      <c r="P14" s="55"/>
      <c r="Q14" s="54" t="s">
        <v>244</v>
      </c>
      <c r="R14" s="52" t="s">
        <v>244</v>
      </c>
      <c r="S14" s="52" t="s">
        <v>244</v>
      </c>
      <c r="T14" s="53">
        <f t="shared" si="0"/>
        <v>1</v>
      </c>
      <c r="V14" s="318" t="s">
        <v>165</v>
      </c>
    </row>
    <row r="15" spans="1:22" ht="14.25" customHeight="1">
      <c r="A15" s="8">
        <v>10</v>
      </c>
      <c r="B15" s="156" t="s">
        <v>80</v>
      </c>
      <c r="C15" s="59"/>
      <c r="D15" s="58"/>
      <c r="E15" s="58"/>
      <c r="F15" s="58" t="s">
        <v>245</v>
      </c>
      <c r="G15" s="58"/>
      <c r="H15" s="36"/>
      <c r="I15" s="13"/>
      <c r="J15" s="8">
        <v>10</v>
      </c>
      <c r="K15" s="59"/>
      <c r="L15" s="58"/>
      <c r="M15" s="58"/>
      <c r="N15" s="58"/>
      <c r="O15" s="58"/>
      <c r="P15" s="60"/>
      <c r="Q15" s="59" t="s">
        <v>245</v>
      </c>
      <c r="R15" s="58" t="s">
        <v>245</v>
      </c>
      <c r="S15" s="58" t="s">
        <v>245</v>
      </c>
      <c r="T15" s="36">
        <f t="shared" si="0"/>
        <v>1</v>
      </c>
      <c r="V15" s="319"/>
    </row>
    <row r="16" spans="1:22" ht="14.25" customHeight="1" thickBot="1">
      <c r="A16" s="10">
        <v>11</v>
      </c>
      <c r="B16" s="157" t="s">
        <v>81</v>
      </c>
      <c r="C16" s="47"/>
      <c r="D16" s="45"/>
      <c r="E16" s="45"/>
      <c r="F16" s="45">
        <v>0.4</v>
      </c>
      <c r="G16" s="45"/>
      <c r="H16" s="46"/>
      <c r="I16" s="15"/>
      <c r="J16" s="10">
        <v>11</v>
      </c>
      <c r="K16" s="47"/>
      <c r="L16" s="45"/>
      <c r="M16" s="45"/>
      <c r="N16" s="45"/>
      <c r="O16" s="45"/>
      <c r="P16" s="48"/>
      <c r="Q16" s="47">
        <f>MAX(C16:H16,K16:P16)</f>
        <v>0.4</v>
      </c>
      <c r="R16" s="45">
        <f>MIN(C16:H16,K16:P16)</f>
        <v>0.4</v>
      </c>
      <c r="S16" s="45">
        <f>AVERAGE(C16:H16,K16:P16)</f>
        <v>0.4</v>
      </c>
      <c r="T16" s="46">
        <f t="shared" si="0"/>
        <v>1</v>
      </c>
      <c r="V16" s="320"/>
    </row>
    <row r="17" spans="1:22" ht="14.25" customHeight="1">
      <c r="A17" s="11">
        <v>12</v>
      </c>
      <c r="B17" s="158" t="s">
        <v>82</v>
      </c>
      <c r="C17" s="54"/>
      <c r="D17" s="52"/>
      <c r="E17" s="52"/>
      <c r="F17" s="52" t="s">
        <v>541</v>
      </c>
      <c r="G17" s="52"/>
      <c r="H17" s="53"/>
      <c r="I17" s="16"/>
      <c r="J17" s="11">
        <v>12</v>
      </c>
      <c r="K17" s="54"/>
      <c r="L17" s="52"/>
      <c r="M17" s="52"/>
      <c r="N17" s="52"/>
      <c r="O17" s="52"/>
      <c r="P17" s="55"/>
      <c r="Q17" s="54" t="s">
        <v>251</v>
      </c>
      <c r="R17" s="52" t="s">
        <v>251</v>
      </c>
      <c r="S17" s="52" t="s">
        <v>251</v>
      </c>
      <c r="T17" s="53">
        <f t="shared" si="0"/>
        <v>1</v>
      </c>
      <c r="V17" s="318" t="s">
        <v>166</v>
      </c>
    </row>
    <row r="18" spans="1:22" ht="14.25" customHeight="1">
      <c r="A18" s="11">
        <v>13</v>
      </c>
      <c r="B18" s="158" t="s">
        <v>83</v>
      </c>
      <c r="C18" s="54"/>
      <c r="D18" s="52"/>
      <c r="E18" s="52"/>
      <c r="F18" s="52" t="s">
        <v>542</v>
      </c>
      <c r="G18" s="52"/>
      <c r="H18" s="53"/>
      <c r="I18" s="15"/>
      <c r="J18" s="11">
        <v>13</v>
      </c>
      <c r="K18" s="54"/>
      <c r="L18" s="52"/>
      <c r="M18" s="52"/>
      <c r="N18" s="52"/>
      <c r="O18" s="52"/>
      <c r="P18" s="55"/>
      <c r="Q18" s="54" t="s">
        <v>252</v>
      </c>
      <c r="R18" s="52" t="s">
        <v>252</v>
      </c>
      <c r="S18" s="52" t="s">
        <v>252</v>
      </c>
      <c r="T18" s="53">
        <f t="shared" si="0"/>
        <v>1</v>
      </c>
      <c r="V18" s="319"/>
    </row>
    <row r="19" spans="1:22" ht="14.25" customHeight="1">
      <c r="A19" s="11">
        <v>14</v>
      </c>
      <c r="B19" s="158" t="s">
        <v>177</v>
      </c>
      <c r="C19" s="54"/>
      <c r="D19" s="52"/>
      <c r="E19" s="52"/>
      <c r="F19" s="52" t="s">
        <v>246</v>
      </c>
      <c r="G19" s="52"/>
      <c r="H19" s="53"/>
      <c r="I19" s="17"/>
      <c r="J19" s="11">
        <v>14</v>
      </c>
      <c r="K19" s="54"/>
      <c r="L19" s="52"/>
      <c r="M19" s="52"/>
      <c r="N19" s="52"/>
      <c r="O19" s="52"/>
      <c r="P19" s="55"/>
      <c r="Q19" s="54" t="s">
        <v>246</v>
      </c>
      <c r="R19" s="52" t="s">
        <v>246</v>
      </c>
      <c r="S19" s="52" t="s">
        <v>246</v>
      </c>
      <c r="T19" s="53">
        <f t="shared" si="0"/>
        <v>1</v>
      </c>
      <c r="V19" s="319"/>
    </row>
    <row r="20" spans="1:22" ht="14.25" customHeight="1">
      <c r="A20" s="8">
        <v>15</v>
      </c>
      <c r="B20" s="156" t="s">
        <v>84</v>
      </c>
      <c r="C20" s="59"/>
      <c r="D20" s="58"/>
      <c r="E20" s="58"/>
      <c r="F20" s="58" t="s">
        <v>543</v>
      </c>
      <c r="G20" s="58"/>
      <c r="H20" s="36"/>
      <c r="I20" s="13"/>
      <c r="J20" s="8">
        <v>15</v>
      </c>
      <c r="K20" s="59"/>
      <c r="L20" s="58"/>
      <c r="M20" s="58"/>
      <c r="N20" s="58"/>
      <c r="O20" s="58"/>
      <c r="P20" s="60"/>
      <c r="Q20" s="59" t="s">
        <v>250</v>
      </c>
      <c r="R20" s="58" t="s">
        <v>250</v>
      </c>
      <c r="S20" s="58" t="s">
        <v>250</v>
      </c>
      <c r="T20" s="36">
        <f t="shared" si="0"/>
        <v>1</v>
      </c>
      <c r="V20" s="27">
        <v>24</v>
      </c>
    </row>
    <row r="21" spans="1:22" ht="26.85" customHeight="1">
      <c r="A21" s="10">
        <v>16</v>
      </c>
      <c r="B21" s="159" t="s">
        <v>85</v>
      </c>
      <c r="C21" s="47"/>
      <c r="D21" s="45"/>
      <c r="E21" s="45"/>
      <c r="F21" s="45" t="s">
        <v>544</v>
      </c>
      <c r="G21" s="45"/>
      <c r="H21" s="46"/>
      <c r="I21" s="13"/>
      <c r="J21" s="10">
        <v>16</v>
      </c>
      <c r="K21" s="47"/>
      <c r="L21" s="45"/>
      <c r="M21" s="45"/>
      <c r="N21" s="45"/>
      <c r="O21" s="45"/>
      <c r="P21" s="48"/>
      <c r="Q21" s="47" t="s">
        <v>244</v>
      </c>
      <c r="R21" s="45" t="s">
        <v>244</v>
      </c>
      <c r="S21" s="45" t="s">
        <v>244</v>
      </c>
      <c r="T21" s="46">
        <f t="shared" si="0"/>
        <v>1</v>
      </c>
      <c r="V21" s="345" t="s">
        <v>276</v>
      </c>
    </row>
    <row r="22" spans="1:22" ht="14.25" customHeight="1">
      <c r="A22" s="11">
        <v>17</v>
      </c>
      <c r="B22" s="158" t="s">
        <v>86</v>
      </c>
      <c r="C22" s="54"/>
      <c r="D22" s="52"/>
      <c r="E22" s="52"/>
      <c r="F22" s="52" t="s">
        <v>538</v>
      </c>
      <c r="G22" s="52"/>
      <c r="H22" s="53"/>
      <c r="I22" s="13"/>
      <c r="J22" s="11">
        <v>17</v>
      </c>
      <c r="K22" s="54"/>
      <c r="L22" s="52"/>
      <c r="M22" s="52"/>
      <c r="N22" s="52"/>
      <c r="O22" s="52"/>
      <c r="P22" s="55"/>
      <c r="Q22" s="54" t="s">
        <v>253</v>
      </c>
      <c r="R22" s="52" t="s">
        <v>253</v>
      </c>
      <c r="S22" s="52" t="s">
        <v>253</v>
      </c>
      <c r="T22" s="53">
        <f t="shared" si="0"/>
        <v>1</v>
      </c>
      <c r="V22" s="345"/>
    </row>
    <row r="23" spans="1:22" ht="14.25" customHeight="1" thickBot="1">
      <c r="A23" s="11">
        <v>18</v>
      </c>
      <c r="B23" s="158" t="s">
        <v>87</v>
      </c>
      <c r="C23" s="54"/>
      <c r="D23" s="52"/>
      <c r="E23" s="52"/>
      <c r="F23" s="52" t="s">
        <v>537</v>
      </c>
      <c r="G23" s="52"/>
      <c r="H23" s="53"/>
      <c r="I23" s="13"/>
      <c r="J23" s="11">
        <v>18</v>
      </c>
      <c r="K23" s="54"/>
      <c r="L23" s="52"/>
      <c r="M23" s="52"/>
      <c r="N23" s="52"/>
      <c r="O23" s="52"/>
      <c r="P23" s="55"/>
      <c r="Q23" s="54" t="s">
        <v>245</v>
      </c>
      <c r="R23" s="52" t="s">
        <v>245</v>
      </c>
      <c r="S23" s="52" t="s">
        <v>245</v>
      </c>
      <c r="T23" s="53">
        <f t="shared" si="0"/>
        <v>1</v>
      </c>
      <c r="V23" s="346"/>
    </row>
    <row r="24" spans="1:22" ht="14.25" customHeight="1">
      <c r="A24" s="11">
        <v>19</v>
      </c>
      <c r="B24" s="158" t="s">
        <v>88</v>
      </c>
      <c r="C24" s="54"/>
      <c r="D24" s="52"/>
      <c r="E24" s="52"/>
      <c r="F24" s="52" t="s">
        <v>537</v>
      </c>
      <c r="G24" s="52"/>
      <c r="H24" s="53"/>
      <c r="I24" s="13"/>
      <c r="J24" s="11">
        <v>19</v>
      </c>
      <c r="K24" s="54"/>
      <c r="L24" s="52"/>
      <c r="M24" s="52"/>
      <c r="N24" s="52"/>
      <c r="O24" s="52"/>
      <c r="P24" s="55"/>
      <c r="Q24" s="54" t="s">
        <v>245</v>
      </c>
      <c r="R24" s="52" t="s">
        <v>245</v>
      </c>
      <c r="S24" s="52" t="s">
        <v>245</v>
      </c>
      <c r="T24" s="53">
        <f t="shared" si="0"/>
        <v>1</v>
      </c>
      <c r="V24" s="341" t="s">
        <v>270</v>
      </c>
    </row>
    <row r="25" spans="1:22" ht="14.25" customHeight="1">
      <c r="A25" s="8">
        <v>20</v>
      </c>
      <c r="B25" s="156" t="s">
        <v>89</v>
      </c>
      <c r="C25" s="59"/>
      <c r="D25" s="58"/>
      <c r="E25" s="58"/>
      <c r="F25" s="58" t="s">
        <v>537</v>
      </c>
      <c r="G25" s="58"/>
      <c r="H25" s="36"/>
      <c r="I25" s="13"/>
      <c r="J25" s="8">
        <v>20</v>
      </c>
      <c r="K25" s="59"/>
      <c r="L25" s="58"/>
      <c r="M25" s="58"/>
      <c r="N25" s="58"/>
      <c r="O25" s="58"/>
      <c r="P25" s="60"/>
      <c r="Q25" s="59" t="s">
        <v>245</v>
      </c>
      <c r="R25" s="58" t="s">
        <v>245</v>
      </c>
      <c r="S25" s="58" t="s">
        <v>245</v>
      </c>
      <c r="T25" s="36">
        <f t="shared" si="0"/>
        <v>1</v>
      </c>
      <c r="V25" s="342"/>
    </row>
    <row r="26" spans="1:22" ht="14.25" customHeight="1">
      <c r="A26" s="10">
        <v>21</v>
      </c>
      <c r="B26" s="157" t="s">
        <v>178</v>
      </c>
      <c r="C26" s="47"/>
      <c r="D26" s="45"/>
      <c r="E26" s="45"/>
      <c r="F26" s="45"/>
      <c r="G26" s="45"/>
      <c r="H26" s="46"/>
      <c r="I26" s="16"/>
      <c r="J26" s="10">
        <v>21</v>
      </c>
      <c r="K26" s="47"/>
      <c r="L26" s="45"/>
      <c r="M26" s="45"/>
      <c r="N26" s="45"/>
      <c r="O26" s="45"/>
      <c r="P26" s="48"/>
      <c r="Q26" s="47"/>
      <c r="R26" s="45"/>
      <c r="S26" s="45"/>
      <c r="T26" s="46">
        <f t="shared" si="0"/>
        <v>0</v>
      </c>
      <c r="V26" s="342"/>
    </row>
    <row r="27" spans="1:22" ht="14.25" customHeight="1" thickBot="1">
      <c r="A27" s="11">
        <v>22</v>
      </c>
      <c r="B27" s="158" t="s">
        <v>90</v>
      </c>
      <c r="C27" s="54"/>
      <c r="D27" s="52"/>
      <c r="E27" s="52"/>
      <c r="F27" s="52"/>
      <c r="G27" s="52"/>
      <c r="H27" s="53"/>
      <c r="I27" s="13"/>
      <c r="J27" s="11">
        <v>22</v>
      </c>
      <c r="K27" s="54"/>
      <c r="L27" s="52"/>
      <c r="M27" s="52"/>
      <c r="N27" s="52"/>
      <c r="O27" s="52"/>
      <c r="P27" s="55"/>
      <c r="Q27" s="54"/>
      <c r="R27" s="52"/>
      <c r="S27" s="52"/>
      <c r="T27" s="53">
        <f t="shared" si="0"/>
        <v>0</v>
      </c>
      <c r="V27" s="343"/>
    </row>
    <row r="28" spans="1:22" ht="14.25" customHeight="1">
      <c r="A28" s="11">
        <v>23</v>
      </c>
      <c r="B28" s="158" t="s">
        <v>91</v>
      </c>
      <c r="C28" s="54"/>
      <c r="D28" s="52"/>
      <c r="E28" s="52"/>
      <c r="F28" s="52"/>
      <c r="G28" s="52"/>
      <c r="H28" s="53"/>
      <c r="I28" s="13"/>
      <c r="J28" s="11">
        <v>23</v>
      </c>
      <c r="K28" s="54"/>
      <c r="L28" s="52"/>
      <c r="M28" s="52"/>
      <c r="N28" s="52"/>
      <c r="O28" s="52"/>
      <c r="P28" s="55"/>
      <c r="Q28" s="54"/>
      <c r="R28" s="52"/>
      <c r="S28" s="52"/>
      <c r="T28" s="53">
        <f t="shared" si="0"/>
        <v>0</v>
      </c>
      <c r="V28" s="318" t="s">
        <v>181</v>
      </c>
    </row>
    <row r="29" spans="1:22" ht="14.25" customHeight="1" thickBot="1">
      <c r="A29" s="11">
        <v>24</v>
      </c>
      <c r="B29" s="158" t="s">
        <v>92</v>
      </c>
      <c r="C29" s="54"/>
      <c r="D29" s="52"/>
      <c r="E29" s="52"/>
      <c r="F29" s="52"/>
      <c r="G29" s="52"/>
      <c r="H29" s="53"/>
      <c r="I29" s="13"/>
      <c r="J29" s="11">
        <v>24</v>
      </c>
      <c r="K29" s="54"/>
      <c r="L29" s="52"/>
      <c r="M29" s="52"/>
      <c r="N29" s="52"/>
      <c r="O29" s="52"/>
      <c r="P29" s="55"/>
      <c r="Q29" s="54"/>
      <c r="R29" s="52"/>
      <c r="S29" s="52"/>
      <c r="T29" s="53">
        <f t="shared" si="0"/>
        <v>0</v>
      </c>
      <c r="V29" s="320"/>
    </row>
    <row r="30" spans="1:22" ht="14.25" customHeight="1">
      <c r="A30" s="8">
        <v>25</v>
      </c>
      <c r="B30" s="156" t="s">
        <v>93</v>
      </c>
      <c r="C30" s="59"/>
      <c r="D30" s="58"/>
      <c r="E30" s="58"/>
      <c r="F30" s="58"/>
      <c r="G30" s="58"/>
      <c r="H30" s="36"/>
      <c r="I30" s="13"/>
      <c r="J30" s="8">
        <v>25</v>
      </c>
      <c r="K30" s="59"/>
      <c r="L30" s="58"/>
      <c r="M30" s="58"/>
      <c r="N30" s="58"/>
      <c r="O30" s="58"/>
      <c r="P30" s="60"/>
      <c r="Q30" s="59"/>
      <c r="R30" s="58"/>
      <c r="S30" s="58"/>
      <c r="T30" s="36">
        <f t="shared" si="0"/>
        <v>0</v>
      </c>
      <c r="V30" s="318" t="s">
        <v>182</v>
      </c>
    </row>
    <row r="31" spans="1:22" ht="14.25" customHeight="1" thickBot="1">
      <c r="A31" s="10">
        <v>26</v>
      </c>
      <c r="B31" s="157" t="s">
        <v>176</v>
      </c>
      <c r="C31" s="47"/>
      <c r="D31" s="45"/>
      <c r="E31" s="45"/>
      <c r="F31" s="45"/>
      <c r="G31" s="45"/>
      <c r="H31" s="46"/>
      <c r="I31" s="13"/>
      <c r="J31" s="10">
        <v>26</v>
      </c>
      <c r="K31" s="47"/>
      <c r="L31" s="45"/>
      <c r="M31" s="45"/>
      <c r="N31" s="45"/>
      <c r="O31" s="45"/>
      <c r="P31" s="48"/>
      <c r="Q31" s="47"/>
      <c r="R31" s="45"/>
      <c r="S31" s="45"/>
      <c r="T31" s="46">
        <f t="shared" si="0"/>
        <v>0</v>
      </c>
      <c r="V31" s="320"/>
    </row>
    <row r="32" spans="1:22" ht="14.25" customHeight="1">
      <c r="A32" s="11">
        <v>27</v>
      </c>
      <c r="B32" s="158" t="s">
        <v>94</v>
      </c>
      <c r="C32" s="54"/>
      <c r="D32" s="52"/>
      <c r="E32" s="52"/>
      <c r="F32" s="52"/>
      <c r="G32" s="52"/>
      <c r="H32" s="53"/>
      <c r="I32" s="13"/>
      <c r="J32" s="11">
        <v>27</v>
      </c>
      <c r="K32" s="54"/>
      <c r="L32" s="52"/>
      <c r="M32" s="52"/>
      <c r="N32" s="52"/>
      <c r="O32" s="52"/>
      <c r="P32" s="55"/>
      <c r="Q32" s="54"/>
      <c r="R32" s="52"/>
      <c r="S32" s="52"/>
      <c r="T32" s="53">
        <f t="shared" si="0"/>
        <v>0</v>
      </c>
      <c r="V32" s="318" t="s">
        <v>0</v>
      </c>
    </row>
    <row r="33" spans="1:26" ht="14.25" customHeight="1" thickBot="1">
      <c r="A33" s="11">
        <v>28</v>
      </c>
      <c r="B33" s="158" t="s">
        <v>95</v>
      </c>
      <c r="C33" s="54"/>
      <c r="D33" s="52"/>
      <c r="E33" s="52"/>
      <c r="F33" s="52"/>
      <c r="G33" s="52"/>
      <c r="H33" s="53"/>
      <c r="I33" s="16"/>
      <c r="J33" s="11">
        <v>28</v>
      </c>
      <c r="K33" s="54"/>
      <c r="L33" s="52"/>
      <c r="M33" s="52"/>
      <c r="N33" s="52"/>
      <c r="O33" s="52"/>
      <c r="P33" s="55"/>
      <c r="Q33" s="54"/>
      <c r="R33" s="52"/>
      <c r="S33" s="52"/>
      <c r="T33" s="53">
        <f t="shared" si="0"/>
        <v>0</v>
      </c>
      <c r="V33" s="320"/>
    </row>
    <row r="34" spans="1:26" ht="14.25" customHeight="1">
      <c r="A34" s="11">
        <v>29</v>
      </c>
      <c r="B34" s="158" t="s">
        <v>96</v>
      </c>
      <c r="C34" s="54"/>
      <c r="D34" s="52"/>
      <c r="E34" s="52"/>
      <c r="F34" s="52"/>
      <c r="G34" s="52"/>
      <c r="H34" s="53"/>
      <c r="I34" s="13"/>
      <c r="J34" s="11">
        <v>29</v>
      </c>
      <c r="K34" s="54"/>
      <c r="L34" s="52"/>
      <c r="M34" s="52"/>
      <c r="N34" s="52"/>
      <c r="O34" s="52"/>
      <c r="P34" s="55"/>
      <c r="Q34" s="54"/>
      <c r="R34" s="52"/>
      <c r="S34" s="52"/>
      <c r="T34" s="53">
        <f t="shared" si="0"/>
        <v>0</v>
      </c>
      <c r="V34" s="318" t="s">
        <v>269</v>
      </c>
    </row>
    <row r="35" spans="1:26" ht="14.25" customHeight="1" thickBot="1">
      <c r="A35" s="8">
        <v>30</v>
      </c>
      <c r="B35" s="156" t="s">
        <v>97</v>
      </c>
      <c r="C35" s="59"/>
      <c r="D35" s="58"/>
      <c r="E35" s="58"/>
      <c r="F35" s="58"/>
      <c r="G35" s="58"/>
      <c r="H35" s="36"/>
      <c r="I35" s="13"/>
      <c r="J35" s="8">
        <v>30</v>
      </c>
      <c r="K35" s="59"/>
      <c r="L35" s="58"/>
      <c r="M35" s="58"/>
      <c r="N35" s="58"/>
      <c r="O35" s="58"/>
      <c r="P35" s="60"/>
      <c r="Q35" s="59"/>
      <c r="R35" s="58"/>
      <c r="S35" s="58"/>
      <c r="T35" s="36">
        <f t="shared" si="0"/>
        <v>0</v>
      </c>
      <c r="V35" s="320"/>
    </row>
    <row r="36" spans="1:26" ht="14.25" customHeight="1">
      <c r="A36" s="10">
        <v>31</v>
      </c>
      <c r="B36" s="157" t="s">
        <v>98</v>
      </c>
      <c r="C36" s="47"/>
      <c r="D36" s="45"/>
      <c r="E36" s="45"/>
      <c r="F36" s="45"/>
      <c r="G36" s="45"/>
      <c r="H36" s="46"/>
      <c r="I36" s="13"/>
      <c r="J36" s="10">
        <v>31</v>
      </c>
      <c r="K36" s="47"/>
      <c r="L36" s="45"/>
      <c r="M36" s="45"/>
      <c r="N36" s="45"/>
      <c r="O36" s="45"/>
      <c r="P36" s="48"/>
      <c r="Q36" s="47"/>
      <c r="R36" s="45"/>
      <c r="S36" s="45"/>
      <c r="T36" s="46">
        <f t="shared" si="0"/>
        <v>0</v>
      </c>
      <c r="V36" s="318" t="s">
        <v>183</v>
      </c>
    </row>
    <row r="37" spans="1:26" ht="14.25" customHeight="1" thickBot="1">
      <c r="A37" s="11">
        <v>32</v>
      </c>
      <c r="B37" s="158" t="s">
        <v>99</v>
      </c>
      <c r="C37" s="54"/>
      <c r="D37" s="52"/>
      <c r="E37" s="52"/>
      <c r="F37" s="52" t="s">
        <v>545</v>
      </c>
      <c r="G37" s="52"/>
      <c r="H37" s="53"/>
      <c r="I37" s="16"/>
      <c r="J37" s="11">
        <v>32</v>
      </c>
      <c r="K37" s="54"/>
      <c r="L37" s="52"/>
      <c r="M37" s="52"/>
      <c r="N37" s="52"/>
      <c r="O37" s="52"/>
      <c r="P37" s="55"/>
      <c r="Q37" s="54" t="s">
        <v>254</v>
      </c>
      <c r="R37" s="52" t="s">
        <v>254</v>
      </c>
      <c r="S37" s="52" t="s">
        <v>254</v>
      </c>
      <c r="T37" s="53">
        <f t="shared" si="0"/>
        <v>1</v>
      </c>
      <c r="V37" s="320"/>
    </row>
    <row r="38" spans="1:26" ht="14.25" customHeight="1">
      <c r="A38" s="11">
        <v>33</v>
      </c>
      <c r="B38" s="158" t="s">
        <v>100</v>
      </c>
      <c r="C38" s="54"/>
      <c r="D38" s="52"/>
      <c r="E38" s="52"/>
      <c r="F38" s="52" t="s">
        <v>546</v>
      </c>
      <c r="G38" s="52"/>
      <c r="H38" s="53"/>
      <c r="I38" s="16"/>
      <c r="J38" s="11">
        <v>33</v>
      </c>
      <c r="K38" s="54"/>
      <c r="L38" s="52"/>
      <c r="M38" s="52"/>
      <c r="N38" s="52"/>
      <c r="O38" s="52"/>
      <c r="P38" s="55"/>
      <c r="Q38" s="54" t="s">
        <v>255</v>
      </c>
      <c r="R38" s="52" t="s">
        <v>255</v>
      </c>
      <c r="S38" s="52" t="s">
        <v>255</v>
      </c>
      <c r="T38" s="53">
        <f t="shared" si="0"/>
        <v>1</v>
      </c>
      <c r="V38" s="318" t="s">
        <v>168</v>
      </c>
    </row>
    <row r="39" spans="1:26" ht="14.25" customHeight="1" thickBot="1">
      <c r="A39" s="11">
        <v>34</v>
      </c>
      <c r="B39" s="158" t="s">
        <v>101</v>
      </c>
      <c r="C39" s="54"/>
      <c r="D39" s="52"/>
      <c r="E39" s="52"/>
      <c r="F39" s="52">
        <v>0.09</v>
      </c>
      <c r="G39" s="52"/>
      <c r="H39" s="53"/>
      <c r="I39" s="16"/>
      <c r="J39" s="11">
        <v>34</v>
      </c>
      <c r="K39" s="54"/>
      <c r="L39" s="52"/>
      <c r="M39" s="52"/>
      <c r="N39" s="52"/>
      <c r="O39" s="52"/>
      <c r="P39" s="55"/>
      <c r="Q39" s="212">
        <v>8.9999999999999993E-3</v>
      </c>
      <c r="R39" s="185">
        <v>8.9999999999999993E-3</v>
      </c>
      <c r="S39" s="185">
        <v>8.9999999999999993E-3</v>
      </c>
      <c r="T39" s="53">
        <f t="shared" si="0"/>
        <v>1</v>
      </c>
      <c r="V39" s="320"/>
    </row>
    <row r="40" spans="1:26" ht="14.25" customHeight="1">
      <c r="A40" s="8">
        <v>35</v>
      </c>
      <c r="B40" s="156" t="s">
        <v>102</v>
      </c>
      <c r="C40" s="59"/>
      <c r="D40" s="58"/>
      <c r="E40" s="58"/>
      <c r="F40" s="58" t="s">
        <v>545</v>
      </c>
      <c r="G40" s="58"/>
      <c r="H40" s="36"/>
      <c r="I40" s="16"/>
      <c r="J40" s="8">
        <v>35</v>
      </c>
      <c r="K40" s="59"/>
      <c r="L40" s="58"/>
      <c r="M40" s="58"/>
      <c r="N40" s="58"/>
      <c r="O40" s="58"/>
      <c r="P40" s="60"/>
      <c r="Q40" s="59" t="s">
        <v>254</v>
      </c>
      <c r="R40" s="58" t="s">
        <v>254</v>
      </c>
      <c r="S40" s="58" t="s">
        <v>254</v>
      </c>
      <c r="T40" s="36">
        <f>COUNTA(C40:H40,K40:P40)</f>
        <v>1</v>
      </c>
      <c r="V40" s="341" t="s">
        <v>13</v>
      </c>
    </row>
    <row r="41" spans="1:26" ht="14.25" customHeight="1">
      <c r="A41" s="10">
        <v>36</v>
      </c>
      <c r="B41" s="157" t="s">
        <v>103</v>
      </c>
      <c r="C41" s="47"/>
      <c r="D41" s="45"/>
      <c r="E41" s="45"/>
      <c r="F41" s="45">
        <v>7</v>
      </c>
      <c r="G41" s="45"/>
      <c r="H41" s="46"/>
      <c r="I41" s="15"/>
      <c r="J41" s="10">
        <v>36</v>
      </c>
      <c r="K41" s="47"/>
      <c r="L41" s="45"/>
      <c r="M41" s="45"/>
      <c r="N41" s="45"/>
      <c r="O41" s="45"/>
      <c r="P41" s="48"/>
      <c r="Q41" s="47">
        <f>MAX(C41:H41,K41:P41)</f>
        <v>7</v>
      </c>
      <c r="R41" s="45">
        <f>MIN(C41:H41,K41:P41)</f>
        <v>7</v>
      </c>
      <c r="S41" s="45">
        <f>AVERAGE(C41:H41,K41:P41)</f>
        <v>7</v>
      </c>
      <c r="T41" s="46">
        <f t="shared" si="0"/>
        <v>1</v>
      </c>
      <c r="V41" s="342"/>
    </row>
    <row r="42" spans="1:26" ht="14.25" customHeight="1" thickBot="1">
      <c r="A42" s="11">
        <v>37</v>
      </c>
      <c r="B42" s="158" t="s">
        <v>104</v>
      </c>
      <c r="C42" s="54"/>
      <c r="D42" s="52"/>
      <c r="E42" s="52"/>
      <c r="F42" s="52" t="s">
        <v>543</v>
      </c>
      <c r="G42" s="52"/>
      <c r="H42" s="53"/>
      <c r="I42" s="13"/>
      <c r="J42" s="11">
        <v>37</v>
      </c>
      <c r="K42" s="54"/>
      <c r="L42" s="52"/>
      <c r="M42" s="52"/>
      <c r="N42" s="52"/>
      <c r="O42" s="52"/>
      <c r="P42" s="55"/>
      <c r="Q42" s="54" t="s">
        <v>250</v>
      </c>
      <c r="R42" s="52" t="s">
        <v>250</v>
      </c>
      <c r="S42" s="52" t="s">
        <v>250</v>
      </c>
      <c r="T42" s="53">
        <f t="shared" si="0"/>
        <v>1</v>
      </c>
      <c r="V42" s="343"/>
    </row>
    <row r="43" spans="1:26" ht="14.25" customHeight="1">
      <c r="A43" s="11">
        <v>38</v>
      </c>
      <c r="B43" s="158" t="s">
        <v>105</v>
      </c>
      <c r="C43" s="54"/>
      <c r="D43" s="52"/>
      <c r="E43" s="52"/>
      <c r="F43" s="52">
        <v>6.9</v>
      </c>
      <c r="G43" s="52"/>
      <c r="H43" s="53"/>
      <c r="I43" s="15"/>
      <c r="J43" s="11">
        <v>38</v>
      </c>
      <c r="K43" s="54"/>
      <c r="L43" s="52"/>
      <c r="M43" s="52"/>
      <c r="N43" s="52"/>
      <c r="O43" s="52"/>
      <c r="P43" s="55"/>
      <c r="Q43" s="54">
        <f t="shared" ref="Q43:Q45" si="1">MAX(C43:H43,K43:P43)</f>
        <v>6.9</v>
      </c>
      <c r="R43" s="52">
        <f t="shared" ref="R43:R45" si="2">MIN(C43:H43,K43:P43)</f>
        <v>6.9</v>
      </c>
      <c r="S43" s="52">
        <f t="shared" ref="S43:S45" si="3">AVERAGE(C43:H43,K43:P43)</f>
        <v>6.9</v>
      </c>
      <c r="T43" s="53">
        <f t="shared" si="0"/>
        <v>1</v>
      </c>
      <c r="V43" s="337" t="s">
        <v>14</v>
      </c>
    </row>
    <row r="44" spans="1:26" ht="14.25" customHeight="1" thickBot="1">
      <c r="A44" s="11">
        <v>39</v>
      </c>
      <c r="B44" s="158" t="s">
        <v>106</v>
      </c>
      <c r="C44" s="54"/>
      <c r="D44" s="52"/>
      <c r="E44" s="52"/>
      <c r="F44" s="52">
        <v>17</v>
      </c>
      <c r="G44" s="52"/>
      <c r="H44" s="53"/>
      <c r="I44" s="15"/>
      <c r="J44" s="11">
        <v>39</v>
      </c>
      <c r="K44" s="54"/>
      <c r="L44" s="52"/>
      <c r="M44" s="52"/>
      <c r="N44" s="52"/>
      <c r="O44" s="52"/>
      <c r="P44" s="55"/>
      <c r="Q44" s="54">
        <f t="shared" si="1"/>
        <v>17</v>
      </c>
      <c r="R44" s="52">
        <f t="shared" si="2"/>
        <v>17</v>
      </c>
      <c r="S44" s="52">
        <f t="shared" si="3"/>
        <v>17</v>
      </c>
      <c r="T44" s="53">
        <f t="shared" si="0"/>
        <v>1</v>
      </c>
      <c r="V44" s="328"/>
    </row>
    <row r="45" spans="1:26" ht="14.25" customHeight="1">
      <c r="A45" s="8">
        <v>40</v>
      </c>
      <c r="B45" s="156" t="s">
        <v>175</v>
      </c>
      <c r="C45" s="59"/>
      <c r="D45" s="58"/>
      <c r="E45" s="58"/>
      <c r="F45" s="58">
        <v>65</v>
      </c>
      <c r="G45" s="58"/>
      <c r="H45" s="36"/>
      <c r="I45" s="9"/>
      <c r="J45" s="8">
        <v>40</v>
      </c>
      <c r="K45" s="59"/>
      <c r="L45" s="58"/>
      <c r="M45" s="58"/>
      <c r="N45" s="58"/>
      <c r="O45" s="58"/>
      <c r="P45" s="60"/>
      <c r="Q45" s="59">
        <f t="shared" si="1"/>
        <v>65</v>
      </c>
      <c r="R45" s="58">
        <f t="shared" si="2"/>
        <v>65</v>
      </c>
      <c r="S45" s="58">
        <f t="shared" si="3"/>
        <v>65</v>
      </c>
      <c r="T45" s="36">
        <f t="shared" si="0"/>
        <v>1</v>
      </c>
      <c r="V45" s="318" t="s">
        <v>10</v>
      </c>
    </row>
    <row r="46" spans="1:26" ht="14.25" customHeight="1" thickBot="1">
      <c r="A46" s="10">
        <v>41</v>
      </c>
      <c r="B46" s="157" t="s">
        <v>107</v>
      </c>
      <c r="C46" s="47"/>
      <c r="D46" s="45"/>
      <c r="E46" s="45"/>
      <c r="F46" s="45" t="s">
        <v>546</v>
      </c>
      <c r="G46" s="45"/>
      <c r="H46" s="46"/>
      <c r="I46" s="16"/>
      <c r="J46" s="10">
        <v>41</v>
      </c>
      <c r="K46" s="47"/>
      <c r="L46" s="45"/>
      <c r="M46" s="45"/>
      <c r="N46" s="45"/>
      <c r="O46" s="45"/>
      <c r="P46" s="48"/>
      <c r="Q46" s="47" t="s">
        <v>255</v>
      </c>
      <c r="R46" s="45" t="s">
        <v>255</v>
      </c>
      <c r="S46" s="45" t="s">
        <v>255</v>
      </c>
      <c r="T46" s="46">
        <f t="shared" si="0"/>
        <v>1</v>
      </c>
      <c r="V46" s="320"/>
    </row>
    <row r="47" spans="1:26" ht="14.25" customHeight="1">
      <c r="A47" s="11">
        <v>42</v>
      </c>
      <c r="B47" s="158" t="s">
        <v>108</v>
      </c>
      <c r="C47" s="54"/>
      <c r="D47" s="52"/>
      <c r="E47" s="52"/>
      <c r="F47" s="52" t="s">
        <v>247</v>
      </c>
      <c r="G47" s="52"/>
      <c r="H47" s="53"/>
      <c r="I47" s="18"/>
      <c r="J47" s="11">
        <v>42</v>
      </c>
      <c r="K47" s="54"/>
      <c r="L47" s="52"/>
      <c r="M47" s="52"/>
      <c r="N47" s="52"/>
      <c r="O47" s="52"/>
      <c r="P47" s="55"/>
      <c r="Q47" s="54" t="s">
        <v>247</v>
      </c>
      <c r="R47" s="52" t="s">
        <v>247</v>
      </c>
      <c r="S47" s="52" t="s">
        <v>247</v>
      </c>
      <c r="T47" s="53">
        <f t="shared" si="0"/>
        <v>1</v>
      </c>
      <c r="V47" s="318" t="s">
        <v>8</v>
      </c>
    </row>
    <row r="48" spans="1:26" ht="14.25" customHeight="1" thickBot="1">
      <c r="A48" s="11">
        <v>43</v>
      </c>
      <c r="B48" s="158" t="s">
        <v>109</v>
      </c>
      <c r="C48" s="54"/>
      <c r="D48" s="52"/>
      <c r="E48" s="52"/>
      <c r="F48" s="52" t="s">
        <v>247</v>
      </c>
      <c r="G48" s="52"/>
      <c r="H48" s="53"/>
      <c r="I48" s="18"/>
      <c r="J48" s="11">
        <v>43</v>
      </c>
      <c r="K48" s="54"/>
      <c r="L48" s="52"/>
      <c r="M48" s="52"/>
      <c r="N48" s="52"/>
      <c r="O48" s="52"/>
      <c r="P48" s="55"/>
      <c r="Q48" s="54" t="s">
        <v>247</v>
      </c>
      <c r="R48" s="52" t="s">
        <v>247</v>
      </c>
      <c r="S48" s="52" t="s">
        <v>247</v>
      </c>
      <c r="T48" s="53">
        <f t="shared" si="0"/>
        <v>1</v>
      </c>
      <c r="V48" s="319"/>
      <c r="Z48" s="63"/>
    </row>
    <row r="49" spans="1:22" ht="14.25" customHeight="1">
      <c r="A49" s="11">
        <v>44</v>
      </c>
      <c r="B49" s="158" t="s">
        <v>110</v>
      </c>
      <c r="C49" s="54"/>
      <c r="D49" s="52"/>
      <c r="E49" s="52"/>
      <c r="F49" s="52" t="s">
        <v>538</v>
      </c>
      <c r="G49" s="52"/>
      <c r="H49" s="53"/>
      <c r="I49" s="13"/>
      <c r="J49" s="11">
        <v>44</v>
      </c>
      <c r="K49" s="54"/>
      <c r="L49" s="52"/>
      <c r="M49" s="52"/>
      <c r="N49" s="52"/>
      <c r="O49" s="52"/>
      <c r="P49" s="55"/>
      <c r="Q49" s="54" t="s">
        <v>253</v>
      </c>
      <c r="R49" s="52" t="s">
        <v>253</v>
      </c>
      <c r="S49" s="52" t="s">
        <v>253</v>
      </c>
      <c r="T49" s="53">
        <f t="shared" si="0"/>
        <v>1</v>
      </c>
      <c r="V49" s="62"/>
    </row>
    <row r="50" spans="1:22" ht="14.25" customHeight="1" thickBot="1">
      <c r="A50" s="8">
        <v>45</v>
      </c>
      <c r="B50" s="156" t="s">
        <v>111</v>
      </c>
      <c r="C50" s="59"/>
      <c r="D50" s="58"/>
      <c r="E50" s="58"/>
      <c r="F50" s="58" t="s">
        <v>547</v>
      </c>
      <c r="G50" s="58"/>
      <c r="H50" s="36"/>
      <c r="I50" s="17"/>
      <c r="J50" s="8">
        <v>45</v>
      </c>
      <c r="K50" s="59"/>
      <c r="L50" s="58"/>
      <c r="M50" s="58"/>
      <c r="N50" s="58"/>
      <c r="O50" s="58"/>
      <c r="P50" s="60"/>
      <c r="Q50" s="59" t="s">
        <v>256</v>
      </c>
      <c r="R50" s="58" t="s">
        <v>256</v>
      </c>
      <c r="S50" s="58" t="s">
        <v>256</v>
      </c>
      <c r="T50" s="36">
        <f t="shared" si="0"/>
        <v>1</v>
      </c>
      <c r="V50" s="65"/>
    </row>
    <row r="51" spans="1:22" ht="14.25" customHeight="1">
      <c r="A51" s="10">
        <v>46</v>
      </c>
      <c r="B51" s="157" t="s">
        <v>112</v>
      </c>
      <c r="C51" s="47"/>
      <c r="D51" s="45"/>
      <c r="E51" s="45"/>
      <c r="F51" s="45">
        <v>0.1</v>
      </c>
      <c r="G51" s="45"/>
      <c r="H51" s="46"/>
      <c r="I51" s="15"/>
      <c r="J51" s="10">
        <v>46</v>
      </c>
      <c r="K51" s="47"/>
      <c r="L51" s="45"/>
      <c r="M51" s="45"/>
      <c r="N51" s="45"/>
      <c r="O51" s="45"/>
      <c r="P51" s="48"/>
      <c r="Q51" s="47">
        <f t="shared" ref="Q51:Q52" si="4">MAX(C51:H51,K51:P51)</f>
        <v>0.1</v>
      </c>
      <c r="R51" s="45">
        <f t="shared" ref="R51:R52" si="5">MIN(C51:H51,K51:P51)</f>
        <v>0.1</v>
      </c>
      <c r="S51" s="45">
        <f t="shared" ref="S51:S52" si="6">AVERAGE(C51:H51,K51:P51)</f>
        <v>0.1</v>
      </c>
      <c r="T51" s="46">
        <f t="shared" si="0"/>
        <v>1</v>
      </c>
      <c r="V51" s="62"/>
    </row>
    <row r="52" spans="1:22" ht="14.25" customHeight="1" thickBot="1">
      <c r="A52" s="11">
        <v>47</v>
      </c>
      <c r="B52" s="158" t="s">
        <v>113</v>
      </c>
      <c r="C52" s="54"/>
      <c r="D52" s="52"/>
      <c r="E52" s="52"/>
      <c r="F52" s="52">
        <v>6.5</v>
      </c>
      <c r="G52" s="52"/>
      <c r="H52" s="53"/>
      <c r="I52" s="15"/>
      <c r="J52" s="11">
        <v>47</v>
      </c>
      <c r="K52" s="54"/>
      <c r="L52" s="52"/>
      <c r="M52" s="52"/>
      <c r="N52" s="52"/>
      <c r="O52" s="52"/>
      <c r="P52" s="55"/>
      <c r="Q52" s="54">
        <f t="shared" si="4"/>
        <v>6.5</v>
      </c>
      <c r="R52" s="52">
        <f t="shared" si="5"/>
        <v>6.5</v>
      </c>
      <c r="S52" s="52">
        <f t="shared" si="6"/>
        <v>6.5</v>
      </c>
      <c r="T52" s="53">
        <f t="shared" si="0"/>
        <v>1</v>
      </c>
      <c r="V52" s="65"/>
    </row>
    <row r="53" spans="1:22" ht="14.25" customHeight="1">
      <c r="A53" s="11">
        <v>48</v>
      </c>
      <c r="B53" s="158" t="s">
        <v>172</v>
      </c>
      <c r="C53" s="54"/>
      <c r="D53" s="52"/>
      <c r="E53" s="52"/>
      <c r="F53" s="52"/>
      <c r="G53" s="52"/>
      <c r="H53" s="53"/>
      <c r="I53" s="12"/>
      <c r="J53" s="11">
        <v>48</v>
      </c>
      <c r="K53" s="54"/>
      <c r="L53" s="52"/>
      <c r="M53" s="52"/>
      <c r="N53" s="52"/>
      <c r="O53" s="52"/>
      <c r="P53" s="55"/>
      <c r="Q53" s="54"/>
      <c r="R53" s="52"/>
      <c r="S53" s="52"/>
      <c r="T53" s="53">
        <f t="shared" si="0"/>
        <v>0</v>
      </c>
      <c r="V53" s="62"/>
    </row>
    <row r="54" spans="1:22" ht="14.25" customHeight="1" thickBot="1">
      <c r="A54" s="11">
        <v>49</v>
      </c>
      <c r="B54" s="158" t="s">
        <v>173</v>
      </c>
      <c r="C54" s="54"/>
      <c r="D54" s="52"/>
      <c r="E54" s="52"/>
      <c r="F54" s="52" t="s">
        <v>576</v>
      </c>
      <c r="G54" s="52"/>
      <c r="H54" s="53"/>
      <c r="I54" s="12"/>
      <c r="J54" s="11">
        <v>49</v>
      </c>
      <c r="K54" s="54"/>
      <c r="L54" s="52"/>
      <c r="M54" s="52"/>
      <c r="N54" s="52"/>
      <c r="O54" s="52"/>
      <c r="P54" s="55"/>
      <c r="Q54" s="54" t="s">
        <v>576</v>
      </c>
      <c r="R54" s="52" t="s">
        <v>576</v>
      </c>
      <c r="S54" s="52" t="s">
        <v>576</v>
      </c>
      <c r="T54" s="53">
        <f t="shared" si="0"/>
        <v>1</v>
      </c>
      <c r="V54" s="65"/>
    </row>
    <row r="55" spans="1:22" ht="14.25" customHeight="1">
      <c r="A55" s="8">
        <v>50</v>
      </c>
      <c r="B55" s="156" t="s">
        <v>174</v>
      </c>
      <c r="C55" s="59"/>
      <c r="D55" s="58"/>
      <c r="E55" s="58"/>
      <c r="F55" s="58" t="s">
        <v>262</v>
      </c>
      <c r="G55" s="58"/>
      <c r="H55" s="36"/>
      <c r="I55" s="9"/>
      <c r="J55" s="8">
        <v>50</v>
      </c>
      <c r="K55" s="59"/>
      <c r="L55" s="58"/>
      <c r="M55" s="58"/>
      <c r="N55" s="58"/>
      <c r="O55" s="58"/>
      <c r="P55" s="60"/>
      <c r="Q55" s="59" t="s">
        <v>262</v>
      </c>
      <c r="R55" s="58" t="s">
        <v>262</v>
      </c>
      <c r="S55" s="58" t="s">
        <v>262</v>
      </c>
      <c r="T55" s="36">
        <f t="shared" si="0"/>
        <v>1</v>
      </c>
      <c r="V55" s="62"/>
    </row>
    <row r="56" spans="1:22" ht="14.25" customHeight="1">
      <c r="A56" s="22">
        <v>51</v>
      </c>
      <c r="B56" s="160" t="s">
        <v>169</v>
      </c>
      <c r="C56" s="137"/>
      <c r="D56" s="69"/>
      <c r="E56" s="69"/>
      <c r="F56" s="69" t="s">
        <v>252</v>
      </c>
      <c r="G56" s="69"/>
      <c r="H56" s="70"/>
      <c r="I56" s="15"/>
      <c r="J56" s="8">
        <v>51</v>
      </c>
      <c r="K56" s="59"/>
      <c r="L56" s="58"/>
      <c r="M56" s="58"/>
      <c r="N56" s="58"/>
      <c r="O56" s="58"/>
      <c r="P56" s="60"/>
      <c r="Q56" s="59" t="s">
        <v>252</v>
      </c>
      <c r="R56" s="58" t="s">
        <v>252</v>
      </c>
      <c r="S56" s="58" t="s">
        <v>252</v>
      </c>
      <c r="T56" s="36">
        <f t="shared" si="0"/>
        <v>1</v>
      </c>
      <c r="V56" s="64"/>
    </row>
    <row r="57" spans="1:22" ht="14.25" customHeight="1">
      <c r="A57" s="19" t="s">
        <v>115</v>
      </c>
      <c r="B57" s="161" t="s">
        <v>114</v>
      </c>
      <c r="C57" s="75"/>
      <c r="D57" s="74"/>
      <c r="E57" s="74"/>
      <c r="F57" s="74" t="s">
        <v>542</v>
      </c>
      <c r="G57" s="74"/>
      <c r="H57" s="72"/>
      <c r="I57" s="15"/>
      <c r="J57" s="19" t="s">
        <v>115</v>
      </c>
      <c r="K57" s="75"/>
      <c r="L57" s="74"/>
      <c r="M57" s="74"/>
      <c r="N57" s="74"/>
      <c r="O57" s="74"/>
      <c r="P57" s="76"/>
      <c r="Q57" s="75" t="s">
        <v>252</v>
      </c>
      <c r="R57" s="74" t="s">
        <v>252</v>
      </c>
      <c r="S57" s="74" t="s">
        <v>252</v>
      </c>
      <c r="T57" s="72">
        <f t="shared" si="0"/>
        <v>1</v>
      </c>
    </row>
    <row r="58" spans="1:22" ht="14.25" customHeight="1">
      <c r="A58" s="20"/>
      <c r="B58" s="77"/>
      <c r="C58" s="78"/>
      <c r="D58" s="78"/>
      <c r="E58" s="78"/>
      <c r="F58" s="78"/>
      <c r="G58" s="78"/>
      <c r="H58" s="78"/>
      <c r="I58" s="16"/>
      <c r="J58" s="20"/>
      <c r="K58" s="78"/>
      <c r="L58" s="78"/>
      <c r="M58" s="78"/>
      <c r="N58" s="78"/>
      <c r="O58" s="78"/>
      <c r="P58" s="78"/>
      <c r="Q58" s="78"/>
      <c r="R58" s="78"/>
      <c r="S58" s="78"/>
      <c r="T58" s="79"/>
    </row>
    <row r="59" spans="1:22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2" ht="14.25">
      <c r="A60" s="330"/>
      <c r="B60" s="330"/>
      <c r="C60" s="330"/>
      <c r="D60" s="330"/>
      <c r="E60" s="330"/>
      <c r="F60" s="330"/>
      <c r="G60" s="330"/>
      <c r="H60" s="330"/>
      <c r="I60" s="8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</row>
  </sheetData>
  <mergeCells count="21">
    <mergeCell ref="V43:V44"/>
    <mergeCell ref="A60:H60"/>
    <mergeCell ref="J60:T60"/>
    <mergeCell ref="V17:V19"/>
    <mergeCell ref="V38:V39"/>
    <mergeCell ref="V32:V33"/>
    <mergeCell ref="V45:V46"/>
    <mergeCell ref="V47:V48"/>
    <mergeCell ref="V34:V35"/>
    <mergeCell ref="V36:V37"/>
    <mergeCell ref="V40:V42"/>
    <mergeCell ref="V14:V16"/>
    <mergeCell ref="V21:V23"/>
    <mergeCell ref="V24:V27"/>
    <mergeCell ref="V28:V29"/>
    <mergeCell ref="V30:V31"/>
    <mergeCell ref="V1:V3"/>
    <mergeCell ref="A2:H2"/>
    <mergeCell ref="J2:T2"/>
    <mergeCell ref="V4:V10"/>
    <mergeCell ref="V11:V13"/>
  </mergeCells>
  <phoneticPr fontId="22"/>
  <conditionalFormatting sqref="V11">
    <cfRule type="expression" dxfId="56" priority="20" stopIfTrue="1">
      <formula>I9=1</formula>
    </cfRule>
  </conditionalFormatting>
  <conditionalFormatting sqref="V28:V39 V51:V52">
    <cfRule type="expression" dxfId="55" priority="23" stopIfTrue="1">
      <formula>$V$20=25</formula>
    </cfRule>
  </conditionalFormatting>
  <conditionalFormatting sqref="V40:V42">
    <cfRule type="expression" dxfId="54" priority="2" stopIfTrue="1">
      <formula>$V$20=23</formula>
    </cfRule>
  </conditionalFormatting>
  <conditionalFormatting sqref="V43:V44">
    <cfRule type="expression" dxfId="53" priority="6" stopIfTrue="1">
      <formula>$V$20=24</formula>
    </cfRule>
  </conditionalFormatting>
  <conditionalFormatting sqref="V45:V46">
    <cfRule type="expression" dxfId="52" priority="5" stopIfTrue="1">
      <formula>$V$20=25</formula>
    </cfRule>
  </conditionalFormatting>
  <conditionalFormatting sqref="V47">
    <cfRule type="expression" dxfId="51" priority="4" stopIfTrue="1">
      <formula>$V$20=27</formula>
    </cfRule>
  </conditionalFormatting>
  <conditionalFormatting sqref="V53:V54">
    <cfRule type="expression" dxfId="50" priority="24" stopIfTrue="1">
      <formula>$V$20=26</formula>
    </cfRule>
  </conditionalFormatting>
  <conditionalFormatting sqref="V55">
    <cfRule type="expression" dxfId="49" priority="25" stopIfTrue="1">
      <formula>$V$20=27</formula>
    </cfRule>
  </conditionalFormatting>
  <pageMargins left="0.47244094488188981" right="7.874015748031496E-2" top="0.39370078740157483" bottom="0.39370078740157483" header="0.39370078740157483" footer="0.39370078740157483"/>
  <pageSetup paperSize="9" scale="95" orientation="portrait" r:id="rId1"/>
  <headerFooter alignWithMargins="0"/>
  <colBreaks count="1" manualBreakCount="1">
    <brk id="8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105</vt:i4>
      </vt:variant>
      <vt:variant>
        <vt:lpstr>名前付き一覧</vt:lpstr>
      </vt:variant>
      <vt:variant>
        <vt:i4>103</vt:i4>
      </vt:variant>
    </vt:vector>
  </HeadingPairs>
  <TitlesOfParts>
    <vt:vector size="208" baseType="lpstr">
      <vt:lpstr>上</vt:lpstr>
      <vt:lpstr>城山浄</vt:lpstr>
      <vt:lpstr>北新保</vt:lpstr>
      <vt:lpstr>皆口</vt:lpstr>
      <vt:lpstr>西ヶ窪</vt:lpstr>
      <vt:lpstr>中ノ俣</vt:lpstr>
      <vt:lpstr>和田浄</vt:lpstr>
      <vt:lpstr>深谷浄</vt:lpstr>
      <vt:lpstr>城山原</vt:lpstr>
      <vt:lpstr>和田1原</vt:lpstr>
      <vt:lpstr>和田2原</vt:lpstr>
      <vt:lpstr>和田3原</vt:lpstr>
      <vt:lpstr>深谷6原</vt:lpstr>
      <vt:lpstr>深谷7原</vt:lpstr>
      <vt:lpstr>深谷10原</vt:lpstr>
      <vt:lpstr>中ノ俣原水1</vt:lpstr>
      <vt:lpstr>中ノ俣原水2</vt:lpstr>
      <vt:lpstr>用供</vt:lpstr>
      <vt:lpstr>正浄水</vt:lpstr>
      <vt:lpstr>正原水ok</vt:lpstr>
      <vt:lpstr>柿</vt:lpstr>
      <vt:lpstr>柿浄水</vt:lpstr>
      <vt:lpstr>柿原水</vt:lpstr>
      <vt:lpstr>小萱</vt:lpstr>
      <vt:lpstr>東横山</vt:lpstr>
      <vt:lpstr>北黒岩</vt:lpstr>
      <vt:lpstr>南黒岩</vt:lpstr>
      <vt:lpstr>水野</vt:lpstr>
      <vt:lpstr>小萱原水</vt:lpstr>
      <vt:lpstr>東横山原水</vt:lpstr>
      <vt:lpstr>北黒岩原水</vt:lpstr>
      <vt:lpstr>南黒岩原水</vt:lpstr>
      <vt:lpstr>水野・下牧原水</vt:lpstr>
      <vt:lpstr>吉</vt:lpstr>
      <vt:lpstr>川谷上</vt:lpstr>
      <vt:lpstr>川谷下</vt:lpstr>
      <vt:lpstr>石谷</vt:lpstr>
      <vt:lpstr>川谷原水</vt:lpstr>
      <vt:lpstr>石谷原水</vt:lpstr>
      <vt:lpstr>中</vt:lpstr>
      <vt:lpstr>37中郷浄水</vt:lpstr>
      <vt:lpstr>38板橋</vt:lpstr>
      <vt:lpstr>39中郷原水3号</vt:lpstr>
      <vt:lpstr>40中郷第1原水</vt:lpstr>
      <vt:lpstr>41中郷第2原水</vt:lpstr>
      <vt:lpstr>板</vt:lpstr>
      <vt:lpstr>田井</vt:lpstr>
      <vt:lpstr>釜塚</vt:lpstr>
      <vt:lpstr>筒方</vt:lpstr>
      <vt:lpstr>達野</vt:lpstr>
      <vt:lpstr>山越原水</vt:lpstr>
      <vt:lpstr>寺野原水</vt:lpstr>
      <vt:lpstr>筒方原水</vt:lpstr>
      <vt:lpstr>清</vt:lpstr>
      <vt:lpstr>青柳浄水</vt:lpstr>
      <vt:lpstr>寺脇</vt:lpstr>
      <vt:lpstr>北方</vt:lpstr>
      <vt:lpstr>青柳原水</vt:lpstr>
      <vt:lpstr>安</vt:lpstr>
      <vt:lpstr>切越浄水場ok</vt:lpstr>
      <vt:lpstr>松崎</vt:lpstr>
      <vt:lpstr>朴ノ木</vt:lpstr>
      <vt:lpstr>樽田川</vt:lpstr>
      <vt:lpstr>真萩平</vt:lpstr>
      <vt:lpstr>伏野</vt:lpstr>
      <vt:lpstr>須川第1</vt:lpstr>
      <vt:lpstr>須川第2</vt:lpstr>
      <vt:lpstr>須川第3</vt:lpstr>
      <vt:lpstr>切越原水</vt:lpstr>
      <vt:lpstr>朴ノ木原水</vt:lpstr>
      <vt:lpstr>船倉原水</vt:lpstr>
      <vt:lpstr>真萩平原水</vt:lpstr>
      <vt:lpstr>伏野原水</vt:lpstr>
      <vt:lpstr>須川原水</vt:lpstr>
      <vt:lpstr>浦</vt:lpstr>
      <vt:lpstr>小谷島浄水</vt:lpstr>
      <vt:lpstr>真光寺</vt:lpstr>
      <vt:lpstr>谷</vt:lpstr>
      <vt:lpstr>小蒲生田</vt:lpstr>
      <vt:lpstr>法定寺</vt:lpstr>
      <vt:lpstr>坪野</vt:lpstr>
      <vt:lpstr>小谷島(入山沢)</vt:lpstr>
      <vt:lpstr>小谷島(南山沢)</vt:lpstr>
      <vt:lpstr>谷原水</vt:lpstr>
      <vt:lpstr>小蒲生田原水</vt:lpstr>
      <vt:lpstr>法定寺原水</vt:lpstr>
      <vt:lpstr>坪野原水</vt:lpstr>
      <vt:lpstr>大</vt:lpstr>
      <vt:lpstr>菖蒲浄水</vt:lpstr>
      <vt:lpstr>上達</vt:lpstr>
      <vt:lpstr>赤倉浄水</vt:lpstr>
      <vt:lpstr>下達</vt:lpstr>
      <vt:lpstr>嶺</vt:lpstr>
      <vt:lpstr>板山</vt:lpstr>
      <vt:lpstr>菖蒲原水</vt:lpstr>
      <vt:lpstr>赤倉原水</vt:lpstr>
      <vt:lpstr>旭原水第1</vt:lpstr>
      <vt:lpstr>旭原水第1.2</vt:lpstr>
      <vt:lpstr>板山原水</vt:lpstr>
      <vt:lpstr>牧</vt:lpstr>
      <vt:lpstr>宮口</vt:lpstr>
      <vt:lpstr>牧原水</vt:lpstr>
      <vt:lpstr>名</vt:lpstr>
      <vt:lpstr>名立小泊</vt:lpstr>
      <vt:lpstr>不動原水</vt:lpstr>
      <vt:lpstr>'37中郷浄水'!Print_Area</vt:lpstr>
      <vt:lpstr>'39中郷原水3号'!Print_Area</vt:lpstr>
      <vt:lpstr>'40中郷第1原水'!Print_Area</vt:lpstr>
      <vt:lpstr>'41中郷第2原水'!Print_Area</vt:lpstr>
      <vt:lpstr>旭原水第1!Print_Area</vt:lpstr>
      <vt:lpstr>旭原水第1.2!Print_Area</vt:lpstr>
      <vt:lpstr>安!Print_Area</vt:lpstr>
      <vt:lpstr>浦!Print_Area</vt:lpstr>
      <vt:lpstr>下達!Print_Area</vt:lpstr>
      <vt:lpstr>皆口!Print_Area</vt:lpstr>
      <vt:lpstr>柿!Print_Area</vt:lpstr>
      <vt:lpstr>柿原水!Print_Area</vt:lpstr>
      <vt:lpstr>釜塚!Print_Area</vt:lpstr>
      <vt:lpstr>吉!Print_Area</vt:lpstr>
      <vt:lpstr>宮口!Print_Area</vt:lpstr>
      <vt:lpstr>山越原水!Print_Area</vt:lpstr>
      <vt:lpstr>寺野原水!Print_Area</vt:lpstr>
      <vt:lpstr>寺脇!Print_Area</vt:lpstr>
      <vt:lpstr>小蒲生田!Print_Area</vt:lpstr>
      <vt:lpstr>小蒲生田原水!Print_Area</vt:lpstr>
      <vt:lpstr>小萱!Print_Area</vt:lpstr>
      <vt:lpstr>小萱原水!Print_Area</vt:lpstr>
      <vt:lpstr>'小谷島(南山沢)'!Print_Area</vt:lpstr>
      <vt:lpstr>'小谷島(入山沢)'!Print_Area</vt:lpstr>
      <vt:lpstr>小谷島浄水!Print_Area</vt:lpstr>
      <vt:lpstr>松崎!Print_Area</vt:lpstr>
      <vt:lpstr>菖蒲原水!Print_Area</vt:lpstr>
      <vt:lpstr>菖蒲浄水!Print_Area</vt:lpstr>
      <vt:lpstr>上!Print_Area</vt:lpstr>
      <vt:lpstr>上達!Print_Area</vt:lpstr>
      <vt:lpstr>城山原!Print_Area</vt:lpstr>
      <vt:lpstr>城山浄!Print_Area</vt:lpstr>
      <vt:lpstr>深谷10原!Print_Area</vt:lpstr>
      <vt:lpstr>深谷6原!Print_Area</vt:lpstr>
      <vt:lpstr>深谷7原!Print_Area</vt:lpstr>
      <vt:lpstr>深谷浄!Print_Area</vt:lpstr>
      <vt:lpstr>真光寺!Print_Area</vt:lpstr>
      <vt:lpstr>真萩平!Print_Area</vt:lpstr>
      <vt:lpstr>真萩平原水!Print_Area</vt:lpstr>
      <vt:lpstr>須川原水!Print_Area</vt:lpstr>
      <vt:lpstr>須川第1!Print_Area</vt:lpstr>
      <vt:lpstr>須川第2!Print_Area</vt:lpstr>
      <vt:lpstr>須川第3!Print_Area</vt:lpstr>
      <vt:lpstr>水野!Print_Area</vt:lpstr>
      <vt:lpstr>水野・下牧原水!Print_Area</vt:lpstr>
      <vt:lpstr>正原水ok!Print_Area</vt:lpstr>
      <vt:lpstr>正浄水!Print_Area</vt:lpstr>
      <vt:lpstr>清!Print_Area</vt:lpstr>
      <vt:lpstr>西ヶ窪!Print_Area</vt:lpstr>
      <vt:lpstr>青柳原水!Print_Area</vt:lpstr>
      <vt:lpstr>青柳浄水!Print_Area</vt:lpstr>
      <vt:lpstr>石谷!Print_Area</vt:lpstr>
      <vt:lpstr>石谷原水!Print_Area</vt:lpstr>
      <vt:lpstr>赤倉原水!Print_Area</vt:lpstr>
      <vt:lpstr>赤倉浄水!Print_Area</vt:lpstr>
      <vt:lpstr>切越原水!Print_Area</vt:lpstr>
      <vt:lpstr>切越浄水場ok!Print_Area</vt:lpstr>
      <vt:lpstr>川谷下!Print_Area</vt:lpstr>
      <vt:lpstr>川谷原水!Print_Area</vt:lpstr>
      <vt:lpstr>川谷上!Print_Area</vt:lpstr>
      <vt:lpstr>船倉原水!Print_Area</vt:lpstr>
      <vt:lpstr>大!Print_Area</vt:lpstr>
      <vt:lpstr>達野!Print_Area</vt:lpstr>
      <vt:lpstr>谷!Print_Area</vt:lpstr>
      <vt:lpstr>谷原水!Print_Area</vt:lpstr>
      <vt:lpstr>樽田川!Print_Area</vt:lpstr>
      <vt:lpstr>中!Print_Area</vt:lpstr>
      <vt:lpstr>中ノ俣!Print_Area</vt:lpstr>
      <vt:lpstr>中ノ俣原水1!Print_Area</vt:lpstr>
      <vt:lpstr>中ノ俣原水2!Print_Area</vt:lpstr>
      <vt:lpstr>坪野!Print_Area</vt:lpstr>
      <vt:lpstr>坪野原水!Print_Area</vt:lpstr>
      <vt:lpstr>田井!Print_Area</vt:lpstr>
      <vt:lpstr>東横山!Print_Area</vt:lpstr>
      <vt:lpstr>東横山原水!Print_Area</vt:lpstr>
      <vt:lpstr>筒方!Print_Area</vt:lpstr>
      <vt:lpstr>筒方原水!Print_Area</vt:lpstr>
      <vt:lpstr>南黒岩!Print_Area</vt:lpstr>
      <vt:lpstr>南黒岩原水!Print_Area</vt:lpstr>
      <vt:lpstr>板!Print_Area</vt:lpstr>
      <vt:lpstr>板山!Print_Area</vt:lpstr>
      <vt:lpstr>板山原水!Print_Area</vt:lpstr>
      <vt:lpstr>不動原水!Print_Area</vt:lpstr>
      <vt:lpstr>伏野!Print_Area</vt:lpstr>
      <vt:lpstr>伏野原水!Print_Area</vt:lpstr>
      <vt:lpstr>法定寺!Print_Area</vt:lpstr>
      <vt:lpstr>法定寺原水!Print_Area</vt:lpstr>
      <vt:lpstr>北黒岩!Print_Area</vt:lpstr>
      <vt:lpstr>北黒岩原水!Print_Area</vt:lpstr>
      <vt:lpstr>北新保!Print_Area</vt:lpstr>
      <vt:lpstr>北方!Print_Area</vt:lpstr>
      <vt:lpstr>朴ノ木!Print_Area</vt:lpstr>
      <vt:lpstr>朴ノ木原水!Print_Area</vt:lpstr>
      <vt:lpstr>牧!Print_Area</vt:lpstr>
      <vt:lpstr>牧原水!Print_Area</vt:lpstr>
      <vt:lpstr>名!Print_Area</vt:lpstr>
      <vt:lpstr>名立小泊!Print_Area</vt:lpstr>
      <vt:lpstr>用供!Print_Area</vt:lpstr>
      <vt:lpstr>嶺!Print_Area</vt:lpstr>
      <vt:lpstr>和田1原!Print_Area</vt:lpstr>
      <vt:lpstr>和田2原!Print_Area</vt:lpstr>
      <vt:lpstr>和田3原!Print_Area</vt:lpstr>
      <vt:lpstr>和田浄!Print_Area</vt:lpstr>
    </vt:vector>
  </TitlesOfParts>
  <Company>jcs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竹田　遼</cp:lastModifiedBy>
  <cp:lastPrinted>2025-07-03T02:25:48Z</cp:lastPrinted>
  <dcterms:created xsi:type="dcterms:W3CDTF">2012-07-05T23:38:18Z</dcterms:created>
  <dcterms:modified xsi:type="dcterms:W3CDTF">2025-07-04T08:13:27Z</dcterms:modified>
</cp:coreProperties>
</file>