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olive\契約検査課$\検査係\35 工事成績評定見直し\R7.4～_成績評定（土木・港湾）（週休2日適用工事）\"/>
    </mc:Choice>
  </mc:AlternateContent>
  <bookViews>
    <workbookView xWindow="10230" yWindow="-15" windowWidth="10275" windowHeight="8130"/>
  </bookViews>
  <sheets>
    <sheet name="目次" sheetId="5" r:id="rId1"/>
    <sheet name="㉛" sheetId="6" r:id="rId2"/>
    <sheet name="㉜" sheetId="7" r:id="rId3"/>
    <sheet name="㉝" sheetId="8" r:id="rId4"/>
    <sheet name="㉞" sheetId="9" r:id="rId5"/>
    <sheet name="㉟" sheetId="10" r:id="rId6"/>
    <sheet name="㊱" sheetId="12" r:id="rId7"/>
  </sheets>
  <definedNames>
    <definedName name="_xlnm.Print_Area" localSheetId="1">'㉛'!$A$1:$G$41</definedName>
    <definedName name="_xlnm.Print_Area" localSheetId="2">'㉜'!$A$1:$G$41</definedName>
    <definedName name="_xlnm.Print_Area" localSheetId="3">'㉝'!$A$1:$G$41</definedName>
    <definedName name="_xlnm.Print_Area" localSheetId="4">'㉞'!$A$1:$G$41</definedName>
    <definedName name="_xlnm.Print_Area" localSheetId="5">'㉟'!$A$1:$G$41</definedName>
    <definedName name="_xlnm.Print_Area" localSheetId="0">目次!$A$1:$X$31</definedName>
    <definedName name="工種">#REF!</definedName>
  </definedNames>
  <calcPr calcId="152511"/>
</workbook>
</file>

<file path=xl/calcChain.xml><?xml version="1.0" encoding="utf-8"?>
<calcChain xmlns="http://schemas.openxmlformats.org/spreadsheetml/2006/main">
  <c r="L18" i="5" l="1"/>
  <c r="F23" i="5"/>
  <c r="F22" i="5"/>
  <c r="F21" i="5"/>
  <c r="F20" i="5"/>
  <c r="F19" i="5"/>
  <c r="F18" i="5"/>
  <c r="X4" i="5"/>
  <c r="X5" i="5"/>
  <c r="X6" i="5"/>
  <c r="X7" i="5"/>
  <c r="X8" i="5"/>
  <c r="X3" i="5"/>
  <c r="R8" i="5"/>
  <c r="R7" i="5"/>
  <c r="R6" i="5"/>
  <c r="R5" i="5"/>
  <c r="R4" i="5"/>
  <c r="R3" i="5"/>
  <c r="L8" i="5"/>
  <c r="L7" i="5"/>
  <c r="L6" i="5"/>
  <c r="L5" i="5"/>
  <c r="L4" i="5"/>
  <c r="L3" i="5"/>
  <c r="F8" i="5"/>
  <c r="F7" i="5"/>
  <c r="F6" i="5"/>
  <c r="F5" i="5"/>
  <c r="F4" i="5"/>
  <c r="I10" i="12"/>
  <c r="J10" i="12" s="1"/>
  <c r="I40" i="10"/>
  <c r="J40" i="10" s="1"/>
  <c r="I34" i="10"/>
  <c r="J34" i="10" s="1"/>
  <c r="I27" i="10"/>
  <c r="J27" i="10" s="1"/>
  <c r="I21" i="10"/>
  <c r="J21" i="10" s="1"/>
  <c r="I16" i="10"/>
  <c r="J16" i="10" s="1"/>
  <c r="I10" i="10"/>
  <c r="J10" i="10" s="1"/>
  <c r="J7" i="12" l="1"/>
  <c r="J6" i="12"/>
  <c r="J9" i="12"/>
  <c r="J8" i="12"/>
  <c r="J13" i="10"/>
  <c r="J12" i="10"/>
  <c r="J14" i="10"/>
  <c r="J15" i="10"/>
  <c r="J20" i="10"/>
  <c r="J19" i="10"/>
  <c r="J17" i="10"/>
  <c r="J18" i="10"/>
  <c r="J24" i="10"/>
  <c r="J23" i="10"/>
  <c r="J26" i="10"/>
  <c r="J25" i="10"/>
  <c r="J9" i="10"/>
  <c r="J8" i="10"/>
  <c r="J7" i="10"/>
  <c r="J6" i="10"/>
  <c r="J33" i="10"/>
  <c r="J32" i="10"/>
  <c r="J31" i="10"/>
  <c r="J30" i="10"/>
  <c r="J37" i="10"/>
  <c r="J36" i="10"/>
  <c r="J39" i="10"/>
  <c r="J38" i="10"/>
  <c r="I40" i="9" l="1"/>
  <c r="J40" i="9" s="1"/>
  <c r="I33" i="9"/>
  <c r="J33" i="9" s="1"/>
  <c r="I27" i="9"/>
  <c r="J27" i="9" s="1"/>
  <c r="I16" i="9"/>
  <c r="J16" i="9" s="1"/>
  <c r="I10" i="9"/>
  <c r="J10" i="9" s="1"/>
  <c r="I21" i="9"/>
  <c r="J21" i="9" s="1"/>
  <c r="F3" i="5"/>
  <c r="I40" i="8"/>
  <c r="J40" i="8" s="1"/>
  <c r="I32" i="8"/>
  <c r="J32" i="8" s="1"/>
  <c r="J28" i="8" s="1"/>
  <c r="I21" i="8"/>
  <c r="J21" i="8" s="1"/>
  <c r="I15" i="8"/>
  <c r="J15" i="8" s="1"/>
  <c r="I10" i="8"/>
  <c r="J10" i="8" s="1"/>
  <c r="I27" i="8"/>
  <c r="J27" i="8" s="1"/>
  <c r="I39" i="7"/>
  <c r="J39" i="7" s="1"/>
  <c r="I32" i="7"/>
  <c r="J32" i="7" s="1"/>
  <c r="I27" i="7"/>
  <c r="J27" i="7" s="1"/>
  <c r="I22" i="7"/>
  <c r="J22" i="7" s="1"/>
  <c r="I17" i="7"/>
  <c r="J17" i="7" s="1"/>
  <c r="I10" i="7"/>
  <c r="J10" i="7" s="1"/>
  <c r="I39" i="6"/>
  <c r="I34" i="6"/>
  <c r="J34" i="6" s="1"/>
  <c r="I28" i="6"/>
  <c r="J28" i="6" s="1"/>
  <c r="I23" i="6"/>
  <c r="J23" i="6" s="1"/>
  <c r="I16" i="6"/>
  <c r="J16" i="6" s="1"/>
  <c r="J13" i="9" l="1"/>
  <c r="J12" i="9"/>
  <c r="J14" i="9"/>
  <c r="J15" i="9"/>
  <c r="J20" i="9"/>
  <c r="J19" i="9"/>
  <c r="J17" i="9"/>
  <c r="J18" i="9"/>
  <c r="J24" i="9"/>
  <c r="J23" i="9"/>
  <c r="J26" i="9"/>
  <c r="J25" i="9"/>
  <c r="J9" i="9"/>
  <c r="J6" i="9"/>
  <c r="J8" i="9"/>
  <c r="J7" i="9"/>
  <c r="J32" i="9"/>
  <c r="J31" i="9"/>
  <c r="J30" i="9"/>
  <c r="J29" i="9"/>
  <c r="J37" i="9"/>
  <c r="J36" i="9"/>
  <c r="J39" i="9"/>
  <c r="J38" i="9"/>
  <c r="J37" i="8"/>
  <c r="J36" i="8"/>
  <c r="J39" i="8"/>
  <c r="J38" i="8"/>
  <c r="J12" i="8"/>
  <c r="J11" i="8"/>
  <c r="J14" i="8"/>
  <c r="J13" i="8"/>
  <c r="J20" i="8"/>
  <c r="J19" i="8"/>
  <c r="J18" i="8"/>
  <c r="J17" i="8"/>
  <c r="J25" i="8"/>
  <c r="J24" i="8"/>
  <c r="J23" i="8"/>
  <c r="J26" i="8"/>
  <c r="J9" i="8"/>
  <c r="J8" i="8"/>
  <c r="J6" i="8"/>
  <c r="J7" i="8"/>
  <c r="J29" i="8"/>
  <c r="J30" i="8"/>
  <c r="J31" i="8"/>
  <c r="J38" i="7"/>
  <c r="J37" i="7"/>
  <c r="J36" i="7"/>
  <c r="J35" i="7"/>
  <c r="J29" i="7"/>
  <c r="J28" i="7"/>
  <c r="J31" i="7"/>
  <c r="J30" i="7"/>
  <c r="J24" i="7"/>
  <c r="J23" i="7"/>
  <c r="J26" i="7"/>
  <c r="J25" i="7"/>
  <c r="J19" i="7"/>
  <c r="J21" i="7"/>
  <c r="J20" i="7"/>
  <c r="J18" i="7"/>
  <c r="J14" i="7"/>
  <c r="J13" i="7"/>
  <c r="J16" i="7"/>
  <c r="J15" i="7"/>
  <c r="J9" i="7"/>
  <c r="J6" i="7"/>
  <c r="J8" i="7"/>
  <c r="J7" i="7"/>
  <c r="J31" i="6"/>
  <c r="J33" i="6"/>
  <c r="J32" i="6"/>
  <c r="J30" i="6"/>
  <c r="I10" i="6"/>
  <c r="J10" i="6" s="1"/>
  <c r="J39" i="6"/>
  <c r="J12" i="6"/>
  <c r="J24" i="6" l="1"/>
  <c r="J25" i="6"/>
  <c r="J13" i="6"/>
  <c r="J8" i="6"/>
  <c r="J7" i="6"/>
  <c r="J6" i="6"/>
  <c r="J9" i="6"/>
  <c r="J21" i="6"/>
  <c r="J20" i="6"/>
  <c r="J19" i="6"/>
  <c r="J22" i="6"/>
  <c r="J37" i="6"/>
  <c r="J36" i="6"/>
  <c r="J35" i="6"/>
  <c r="J38" i="6"/>
  <c r="J14" i="6"/>
  <c r="J26" i="6"/>
  <c r="J15" i="6"/>
  <c r="J27" i="6"/>
</calcChain>
</file>

<file path=xl/sharedStrings.xml><?xml version="1.0" encoding="utf-8"?>
<sst xmlns="http://schemas.openxmlformats.org/spreadsheetml/2006/main" count="852" uniqueCount="334">
  <si>
    <t>項目</t>
    <rPh sb="0" eb="2">
      <t>コウモク</t>
    </rPh>
    <phoneticPr fontId="20"/>
  </si>
  <si>
    <t>（出来ばえの評定に際し）</t>
    <rPh sb="1" eb="3">
      <t>デキ</t>
    </rPh>
    <rPh sb="6" eb="8">
      <t>ヒョウテイ</t>
    </rPh>
    <rPh sb="9" eb="10">
      <t>サイ</t>
    </rPh>
    <phoneticPr fontId="20"/>
  </si>
  <si>
    <t>　各工事の出来ばえ評定項目は、似かよった項目であることから、多工事の場合でも、主たる工事で評定します。</t>
    <rPh sb="1" eb="2">
      <t>カク</t>
    </rPh>
    <rPh sb="2" eb="4">
      <t>コウジ</t>
    </rPh>
    <rPh sb="5" eb="7">
      <t>デキ</t>
    </rPh>
    <rPh sb="9" eb="11">
      <t>ヒョウテイ</t>
    </rPh>
    <rPh sb="11" eb="13">
      <t>コウモク</t>
    </rPh>
    <rPh sb="15" eb="16">
      <t>ニ</t>
    </rPh>
    <rPh sb="20" eb="22">
      <t>コウモク</t>
    </rPh>
    <rPh sb="30" eb="31">
      <t>タ</t>
    </rPh>
    <rPh sb="31" eb="33">
      <t>コウジ</t>
    </rPh>
    <rPh sb="34" eb="36">
      <t>バアイ</t>
    </rPh>
    <rPh sb="39" eb="40">
      <t>シュ</t>
    </rPh>
    <rPh sb="42" eb="44">
      <t>コウジ</t>
    </rPh>
    <rPh sb="45" eb="47">
      <t>ヒョウテイ</t>
    </rPh>
    <phoneticPr fontId="20"/>
  </si>
  <si>
    <t>項　　　目</t>
    <rPh sb="0" eb="1">
      <t>コウ</t>
    </rPh>
    <rPh sb="4" eb="5">
      <t>メ</t>
    </rPh>
    <phoneticPr fontId="20"/>
  </si>
  <si>
    <t>ページ</t>
    <phoneticPr fontId="20"/>
  </si>
  <si>
    <t>ページ</t>
    <phoneticPr fontId="20"/>
  </si>
  <si>
    <t>　また、評価項目から該当外として削除する場合は、評価基準をおとして評価します。</t>
    <rPh sb="4" eb="6">
      <t>ヒョウカ</t>
    </rPh>
    <rPh sb="6" eb="8">
      <t>コウモク</t>
    </rPh>
    <rPh sb="10" eb="12">
      <t>ガイトウ</t>
    </rPh>
    <rPh sb="12" eb="13">
      <t>ガイ</t>
    </rPh>
    <rPh sb="16" eb="18">
      <t>サクジョ</t>
    </rPh>
    <rPh sb="20" eb="22">
      <t>バアイ</t>
    </rPh>
    <rPh sb="24" eb="26">
      <t>ヒョウカ</t>
    </rPh>
    <rPh sb="26" eb="28">
      <t>キジュン</t>
    </rPh>
    <rPh sb="33" eb="35">
      <t>ヒョウカ</t>
    </rPh>
    <phoneticPr fontId="20"/>
  </si>
  <si>
    <t>出来ばえ工事（その２）目次</t>
    <rPh sb="0" eb="2">
      <t>デキ</t>
    </rPh>
    <rPh sb="4" eb="6">
      <t>コウジ</t>
    </rPh>
    <rPh sb="11" eb="13">
      <t>モクジ</t>
    </rPh>
    <phoneticPr fontId="20"/>
  </si>
  <si>
    <t>下水道工事
[管渠補修工事]
（ＳＰＲ工法）
（3Ｓセグメント工法）
（ダンピー工法）</t>
    <rPh sb="0" eb="3">
      <t>ゲスイドウ</t>
    </rPh>
    <rPh sb="3" eb="5">
      <t>コウジ</t>
    </rPh>
    <rPh sb="7" eb="9">
      <t>カンキョ</t>
    </rPh>
    <rPh sb="9" eb="11">
      <t>ホシュウ</t>
    </rPh>
    <rPh sb="11" eb="13">
      <t>コウジ</t>
    </rPh>
    <rPh sb="19" eb="21">
      <t>コウホウ</t>
    </rPh>
    <rPh sb="31" eb="33">
      <t>コウホウ</t>
    </rPh>
    <rPh sb="40" eb="41">
      <t>コウ</t>
    </rPh>
    <rPh sb="41" eb="42">
      <t>ホウ</t>
    </rPh>
    <phoneticPr fontId="20"/>
  </si>
  <si>
    <t>下水道工事
[反応ﾀﾝｸ覆蓋設置工事]</t>
    <rPh sb="0" eb="1">
      <t>ゲ</t>
    </rPh>
    <rPh sb="1" eb="3">
      <t>スイドウ</t>
    </rPh>
    <rPh sb="3" eb="5">
      <t>コウジ</t>
    </rPh>
    <rPh sb="7" eb="9">
      <t>ハンノウ</t>
    </rPh>
    <rPh sb="12" eb="13">
      <t>フク</t>
    </rPh>
    <rPh sb="13" eb="14">
      <t>フタ</t>
    </rPh>
    <rPh sb="14" eb="16">
      <t>セッチ</t>
    </rPh>
    <rPh sb="16" eb="18">
      <t>コウジ</t>
    </rPh>
    <phoneticPr fontId="20"/>
  </si>
  <si>
    <t xml:space="preserve">下水道工事
[可とうジョイント設置工事]
</t>
    <rPh sb="0" eb="3">
      <t>ゲスイドウ</t>
    </rPh>
    <rPh sb="3" eb="5">
      <t>コウジ</t>
    </rPh>
    <rPh sb="7" eb="8">
      <t>カ</t>
    </rPh>
    <rPh sb="15" eb="17">
      <t>セッチ</t>
    </rPh>
    <rPh sb="17" eb="19">
      <t>コウジ</t>
    </rPh>
    <phoneticPr fontId="20"/>
  </si>
  <si>
    <t>下水道工事
[ﾏﾝﾎｰﾙ更生工事]
（ＭＬＲ工法）</t>
    <rPh sb="0" eb="3">
      <t>ゲスイドウ</t>
    </rPh>
    <rPh sb="3" eb="5">
      <t>コウジ</t>
    </rPh>
    <rPh sb="12" eb="14">
      <t>コウセイ</t>
    </rPh>
    <rPh sb="14" eb="16">
      <t>コウジ</t>
    </rPh>
    <rPh sb="22" eb="24">
      <t>コウホウ</t>
    </rPh>
    <phoneticPr fontId="20"/>
  </si>
  <si>
    <t xml:space="preserve">下水道工事
[ﾏﾝﾎｰﾙ・管口の耐震化工法]
</t>
    <rPh sb="0" eb="3">
      <t>ゲスイドウ</t>
    </rPh>
    <rPh sb="3" eb="5">
      <t>コウジ</t>
    </rPh>
    <rPh sb="13" eb="14">
      <t>カン</t>
    </rPh>
    <rPh sb="14" eb="15">
      <t>クチ</t>
    </rPh>
    <rPh sb="16" eb="19">
      <t>タイシンカ</t>
    </rPh>
    <rPh sb="19" eb="21">
      <t>コウホウ</t>
    </rPh>
    <phoneticPr fontId="20"/>
  </si>
  <si>
    <t>コンクリート構造物工事
（下水道防食塗装）</t>
    <rPh sb="6" eb="8">
      <t>コウゾウ</t>
    </rPh>
    <rPh sb="8" eb="9">
      <t>ブツ</t>
    </rPh>
    <rPh sb="9" eb="11">
      <t>コウジ</t>
    </rPh>
    <rPh sb="13" eb="16">
      <t>ゲスイドウ</t>
    </rPh>
    <rPh sb="16" eb="18">
      <t>ボウショク</t>
    </rPh>
    <rPh sb="18" eb="20">
      <t>トソウ</t>
    </rPh>
    <phoneticPr fontId="20"/>
  </si>
  <si>
    <t>水管橋工事
[架設・床版]</t>
    <rPh sb="0" eb="1">
      <t>スイ</t>
    </rPh>
    <rPh sb="1" eb="2">
      <t>カン</t>
    </rPh>
    <rPh sb="2" eb="3">
      <t>ハシ</t>
    </rPh>
    <rPh sb="3" eb="5">
      <t>コウジ</t>
    </rPh>
    <rPh sb="7" eb="9">
      <t>カセツ</t>
    </rPh>
    <rPh sb="10" eb="11">
      <t>トコ</t>
    </rPh>
    <rPh sb="11" eb="12">
      <t>ハン</t>
    </rPh>
    <phoneticPr fontId="20"/>
  </si>
  <si>
    <t>橋梁補修工事
（伸縮装置補修工事）</t>
    <rPh sb="0" eb="2">
      <t>キョウリョウ</t>
    </rPh>
    <rPh sb="2" eb="4">
      <t>ホシュウ</t>
    </rPh>
    <rPh sb="4" eb="6">
      <t>コウジ</t>
    </rPh>
    <rPh sb="8" eb="10">
      <t>シンシュク</t>
    </rPh>
    <rPh sb="10" eb="12">
      <t>ソウチ</t>
    </rPh>
    <rPh sb="12" eb="14">
      <t>ホシュウ</t>
    </rPh>
    <rPh sb="14" eb="16">
      <t>コウジ</t>
    </rPh>
    <phoneticPr fontId="20"/>
  </si>
  <si>
    <t>橋梁補修工事
（落橋防止装置設置工事）</t>
    <rPh sb="0" eb="2">
      <t>キョウリョウ</t>
    </rPh>
    <rPh sb="2" eb="4">
      <t>ホシュウ</t>
    </rPh>
    <rPh sb="4" eb="6">
      <t>コウジ</t>
    </rPh>
    <rPh sb="8" eb="10">
      <t>ラッキョウ</t>
    </rPh>
    <rPh sb="10" eb="12">
      <t>ボウシ</t>
    </rPh>
    <rPh sb="12" eb="14">
      <t>ソウチ</t>
    </rPh>
    <rPh sb="14" eb="16">
      <t>セッチ</t>
    </rPh>
    <rPh sb="16" eb="18">
      <t>コウジ</t>
    </rPh>
    <phoneticPr fontId="20"/>
  </si>
  <si>
    <t>橋梁補修工事
（外ケーブル工法工事）</t>
    <rPh sb="0" eb="2">
      <t>キョウリョウ</t>
    </rPh>
    <rPh sb="2" eb="4">
      <t>ホシュウ</t>
    </rPh>
    <rPh sb="4" eb="6">
      <t>コウジ</t>
    </rPh>
    <rPh sb="8" eb="9">
      <t>ソト</t>
    </rPh>
    <rPh sb="13" eb="15">
      <t>コウホウ</t>
    </rPh>
    <rPh sb="15" eb="17">
      <t>コウジ</t>
    </rPh>
    <phoneticPr fontId="20"/>
  </si>
  <si>
    <t>鋼管防蝕工事
（ﾍﾟﾄﾛﾗﾀﾑﾗｲﾆﾝｸﾞ工法・ＴＰ工法）</t>
    <rPh sb="0" eb="2">
      <t>コウカン</t>
    </rPh>
    <rPh sb="2" eb="4">
      <t>ボウショク</t>
    </rPh>
    <rPh sb="4" eb="6">
      <t>コウジ</t>
    </rPh>
    <rPh sb="21" eb="23">
      <t>コウホウ</t>
    </rPh>
    <rPh sb="26" eb="28">
      <t>コウホウ</t>
    </rPh>
    <phoneticPr fontId="20"/>
  </si>
  <si>
    <t>コンクリート構造物補強工事
（炭素繊維補強工法）</t>
    <rPh sb="6" eb="9">
      <t>コウゾウブツ</t>
    </rPh>
    <rPh sb="9" eb="11">
      <t>ホキョウ</t>
    </rPh>
    <rPh sb="11" eb="13">
      <t>コウジ</t>
    </rPh>
    <rPh sb="15" eb="17">
      <t>タンソ</t>
    </rPh>
    <rPh sb="17" eb="19">
      <t>センイ</t>
    </rPh>
    <rPh sb="19" eb="21">
      <t>ホキョウ</t>
    </rPh>
    <rPh sb="21" eb="23">
      <t>コウホウ</t>
    </rPh>
    <phoneticPr fontId="20"/>
  </si>
  <si>
    <t>コンクリート構造物補修工事
[断面修復]</t>
    <rPh sb="6" eb="9">
      <t>コウゾウブツ</t>
    </rPh>
    <rPh sb="9" eb="11">
      <t>ホシュウ</t>
    </rPh>
    <rPh sb="11" eb="13">
      <t>コウジ</t>
    </rPh>
    <rPh sb="15" eb="17">
      <t>ダンメン</t>
    </rPh>
    <rPh sb="17" eb="19">
      <t>シュウフク</t>
    </rPh>
    <phoneticPr fontId="20"/>
  </si>
  <si>
    <t>コンクリート構造物工事
[ｴﾎﾟｷｼ樹脂鉄筋使用]</t>
    <rPh sb="6" eb="9">
      <t>コウゾウブツ</t>
    </rPh>
    <rPh sb="9" eb="11">
      <t>コウジ</t>
    </rPh>
    <rPh sb="18" eb="20">
      <t>ジュシ</t>
    </rPh>
    <rPh sb="20" eb="22">
      <t>テッキン</t>
    </rPh>
    <rPh sb="22" eb="24">
      <t>シヨウ</t>
    </rPh>
    <phoneticPr fontId="20"/>
  </si>
  <si>
    <t>海岸工事
（潜水・人工リーフ）</t>
    <rPh sb="0" eb="2">
      <t>カイガン</t>
    </rPh>
    <rPh sb="2" eb="4">
      <t>コウジ</t>
    </rPh>
    <rPh sb="6" eb="8">
      <t>センスイ</t>
    </rPh>
    <rPh sb="9" eb="11">
      <t>ジンコウ</t>
    </rPh>
    <phoneticPr fontId="20"/>
  </si>
  <si>
    <t>海岸工事
[緩傾斜護岸]</t>
    <rPh sb="0" eb="2">
      <t>カイガン</t>
    </rPh>
    <rPh sb="2" eb="4">
      <t>コウジ</t>
    </rPh>
    <rPh sb="6" eb="7">
      <t>カン</t>
    </rPh>
    <rPh sb="7" eb="9">
      <t>ケイシャ</t>
    </rPh>
    <rPh sb="9" eb="11">
      <t>ゴガン</t>
    </rPh>
    <phoneticPr fontId="20"/>
  </si>
  <si>
    <t>港湾工事
（岸壁工）</t>
    <rPh sb="0" eb="2">
      <t>コウワン</t>
    </rPh>
    <rPh sb="2" eb="4">
      <t>コウジ</t>
    </rPh>
    <rPh sb="6" eb="8">
      <t>ガンペキ</t>
    </rPh>
    <rPh sb="8" eb="9">
      <t>コウ</t>
    </rPh>
    <phoneticPr fontId="20"/>
  </si>
  <si>
    <t>海岸工事
（養浜工）</t>
    <rPh sb="0" eb="2">
      <t>カイガン</t>
    </rPh>
    <rPh sb="2" eb="4">
      <t>コウジ</t>
    </rPh>
    <rPh sb="6" eb="7">
      <t>ヨウ</t>
    </rPh>
    <rPh sb="7" eb="8">
      <t>ハマ</t>
    </rPh>
    <rPh sb="8" eb="9">
      <t>コウ</t>
    </rPh>
    <phoneticPr fontId="20"/>
  </si>
  <si>
    <t>漁礁工事
[ｺﾝｸﾘｰﾄ及び鋼製部材]</t>
    <rPh sb="0" eb="2">
      <t>ギョショウ</t>
    </rPh>
    <rPh sb="2" eb="4">
      <t>コウジ</t>
    </rPh>
    <rPh sb="12" eb="13">
      <t>オヨ</t>
    </rPh>
    <rPh sb="14" eb="16">
      <t>コウセイ</t>
    </rPh>
    <rPh sb="16" eb="18">
      <t>ブザイ</t>
    </rPh>
    <phoneticPr fontId="20"/>
  </si>
  <si>
    <t>砂防工事
[鋼製枠堰堤工]</t>
    <rPh sb="0" eb="2">
      <t>サボウ</t>
    </rPh>
    <rPh sb="2" eb="4">
      <t>コウジ</t>
    </rPh>
    <rPh sb="6" eb="8">
      <t>コウセイ</t>
    </rPh>
    <rPh sb="8" eb="9">
      <t>ワク</t>
    </rPh>
    <rPh sb="9" eb="11">
      <t>エンテイ</t>
    </rPh>
    <rPh sb="11" eb="12">
      <t>コウ</t>
    </rPh>
    <phoneticPr fontId="20"/>
  </si>
  <si>
    <t>ポケット式落石防護網工事</t>
    <rPh sb="4" eb="5">
      <t>シキ</t>
    </rPh>
    <rPh sb="5" eb="7">
      <t>ラクセキ</t>
    </rPh>
    <rPh sb="7" eb="9">
      <t>ボウゴ</t>
    </rPh>
    <rPh sb="9" eb="10">
      <t>モウ</t>
    </rPh>
    <rPh sb="10" eb="12">
      <t>コウジ</t>
    </rPh>
    <phoneticPr fontId="20"/>
  </si>
  <si>
    <t>雪崩防止柵工事</t>
    <rPh sb="0" eb="2">
      <t>ナダレ</t>
    </rPh>
    <rPh sb="2" eb="4">
      <t>ボウシ</t>
    </rPh>
    <rPh sb="4" eb="5">
      <t>サク</t>
    </rPh>
    <rPh sb="5" eb="7">
      <t>コウジ</t>
    </rPh>
    <phoneticPr fontId="20"/>
  </si>
  <si>
    <t>スノージェット工事
(二次製品)</t>
    <rPh sb="7" eb="9">
      <t>コウジ</t>
    </rPh>
    <rPh sb="11" eb="13">
      <t>ニジ</t>
    </rPh>
    <rPh sb="13" eb="15">
      <t>セイヒン</t>
    </rPh>
    <phoneticPr fontId="20"/>
  </si>
  <si>
    <t>ダム工事
[重力式コンクリートダム]</t>
    <rPh sb="2" eb="4">
      <t>コウジ</t>
    </rPh>
    <rPh sb="6" eb="8">
      <t>ジュウリョク</t>
    </rPh>
    <rPh sb="8" eb="9">
      <t>シキ</t>
    </rPh>
    <phoneticPr fontId="20"/>
  </si>
  <si>
    <t xml:space="preserve">トンネル工
[ナトム工]
</t>
    <rPh sb="4" eb="5">
      <t>コウ</t>
    </rPh>
    <rPh sb="10" eb="11">
      <t>コウ</t>
    </rPh>
    <phoneticPr fontId="20"/>
  </si>
  <si>
    <t>グラウチング工</t>
    <rPh sb="6" eb="7">
      <t>コウ</t>
    </rPh>
    <phoneticPr fontId="20"/>
  </si>
  <si>
    <t>発砲ウレタン工事</t>
    <rPh sb="0" eb="2">
      <t>ハッポウ</t>
    </rPh>
    <rPh sb="6" eb="8">
      <t>コウジ</t>
    </rPh>
    <phoneticPr fontId="20"/>
  </si>
  <si>
    <t>機械設備工事</t>
    <rPh sb="0" eb="2">
      <t>キカイ</t>
    </rPh>
    <rPh sb="2" eb="4">
      <t>セツビ</t>
    </rPh>
    <rPh sb="4" eb="6">
      <t>コウジ</t>
    </rPh>
    <phoneticPr fontId="20"/>
  </si>
  <si>
    <t>維持修繕工事
（側溝修繕）
（ネプラス工法）</t>
    <rPh sb="0" eb="2">
      <t>イジ</t>
    </rPh>
    <rPh sb="2" eb="4">
      <t>シュウゼン</t>
    </rPh>
    <rPh sb="4" eb="6">
      <t>コウジ</t>
    </rPh>
    <rPh sb="8" eb="10">
      <t>ソッコウ</t>
    </rPh>
    <rPh sb="10" eb="12">
      <t>シュウゼン</t>
    </rPh>
    <rPh sb="19" eb="20">
      <t>コウ</t>
    </rPh>
    <rPh sb="20" eb="21">
      <t>ホウ</t>
    </rPh>
    <phoneticPr fontId="20"/>
  </si>
  <si>
    <t>電線共同溝工事</t>
    <rPh sb="0" eb="2">
      <t>デンセン</t>
    </rPh>
    <rPh sb="2" eb="4">
      <t>キョウドウ</t>
    </rPh>
    <rPh sb="4" eb="5">
      <t>ミゾ</t>
    </rPh>
    <rPh sb="5" eb="7">
      <t>コウジ</t>
    </rPh>
    <phoneticPr fontId="20"/>
  </si>
  <si>
    <t>ゴムチップ舗装工事</t>
    <rPh sb="5" eb="7">
      <t>ホソウ</t>
    </rPh>
    <rPh sb="7" eb="9">
      <t>コウジ</t>
    </rPh>
    <phoneticPr fontId="20"/>
  </si>
  <si>
    <t>R4.7</t>
    <phoneticPr fontId="20"/>
  </si>
  <si>
    <t>主</t>
    <rPh sb="0" eb="1">
      <t>シュ</t>
    </rPh>
    <phoneticPr fontId="26"/>
  </si>
  <si>
    <t>・</t>
  </si>
  <si>
    <t>別紙－３・３１</t>
    <rPh sb="0" eb="2">
      <t>ベッシ</t>
    </rPh>
    <phoneticPr fontId="26"/>
  </si>
  <si>
    <t>工事成績採点の考査項目の考査項目別運用表</t>
    <rPh sb="0" eb="2">
      <t>コウジ</t>
    </rPh>
    <rPh sb="2" eb="4">
      <t>セイセキ</t>
    </rPh>
    <rPh sb="4" eb="6">
      <t>サイテン</t>
    </rPh>
    <rPh sb="7" eb="9">
      <t>コウサ</t>
    </rPh>
    <rPh sb="9" eb="11">
      <t>コウモク</t>
    </rPh>
    <rPh sb="12" eb="14">
      <t>コウサ</t>
    </rPh>
    <rPh sb="14" eb="16">
      <t>コウモク</t>
    </rPh>
    <rPh sb="16" eb="17">
      <t>ベツ</t>
    </rPh>
    <rPh sb="17" eb="19">
      <t>ウンヨウ</t>
    </rPh>
    <rPh sb="19" eb="20">
      <t>ヒョウ</t>
    </rPh>
    <phoneticPr fontId="26"/>
  </si>
  <si>
    <t>R4.7</t>
    <phoneticPr fontId="26"/>
  </si>
  <si>
    <t>[記入方法]　該当する項目の・に○マークを記入する。</t>
    <rPh sb="1" eb="3">
      <t>キニュウ</t>
    </rPh>
    <rPh sb="3" eb="5">
      <t>ホウホウ</t>
    </rPh>
    <rPh sb="7" eb="9">
      <t>ガイトウ</t>
    </rPh>
    <rPh sb="11" eb="13">
      <t>コウモク</t>
    </rPh>
    <rPh sb="21" eb="23">
      <t>キニュウ</t>
    </rPh>
    <phoneticPr fontId="26"/>
  </si>
  <si>
    <t>（検査職員）</t>
    <rPh sb="1" eb="3">
      <t>ケンサ</t>
    </rPh>
    <rPh sb="3" eb="5">
      <t>ショクイン</t>
    </rPh>
    <phoneticPr fontId="26"/>
  </si>
  <si>
    <t>考査項目</t>
    <rPh sb="0" eb="2">
      <t>コウサ</t>
    </rPh>
    <rPh sb="2" eb="4">
      <t>コウモク</t>
    </rPh>
    <phoneticPr fontId="26"/>
  </si>
  <si>
    <t>工　　　種</t>
    <rPh sb="0" eb="1">
      <t>コウ</t>
    </rPh>
    <rPh sb="4" eb="5">
      <t>シュ</t>
    </rPh>
    <phoneticPr fontId="26"/>
  </si>
  <si>
    <t>ａ</t>
    <phoneticPr fontId="26"/>
  </si>
  <si>
    <t>ｂ</t>
    <phoneticPr fontId="26"/>
  </si>
  <si>
    <t>ｃ</t>
    <phoneticPr fontId="26"/>
  </si>
  <si>
    <t>ｄ</t>
    <phoneticPr fontId="26"/>
  </si>
  <si>
    <t>・仕上げがきめ細かく、全体的に美観がよい。</t>
    <rPh sb="1" eb="3">
      <t>シア</t>
    </rPh>
    <rPh sb="7" eb="8">
      <t>コマ</t>
    </rPh>
    <rPh sb="11" eb="14">
      <t>ゼンタイテキ</t>
    </rPh>
    <rPh sb="15" eb="17">
      <t>ビカン</t>
    </rPh>
    <phoneticPr fontId="26"/>
  </si>
  <si>
    <t>・他の事項に該当しない。</t>
    <rPh sb="1" eb="2">
      <t>ホカ</t>
    </rPh>
    <rPh sb="3" eb="5">
      <t>ジコウ</t>
    </rPh>
    <rPh sb="6" eb="8">
      <t>ガイトウ</t>
    </rPh>
    <phoneticPr fontId="26"/>
  </si>
  <si>
    <t>・仕上げが悪く、全体的に美観が悪い。</t>
    <rPh sb="1" eb="3">
      <t>シア</t>
    </rPh>
    <rPh sb="5" eb="6">
      <t>ワル</t>
    </rPh>
    <rPh sb="8" eb="11">
      <t>ゼンタイテキ</t>
    </rPh>
    <rPh sb="12" eb="14">
      <t>ビカン</t>
    </rPh>
    <rPh sb="15" eb="16">
      <t>ワル</t>
    </rPh>
    <phoneticPr fontId="26"/>
  </si>
  <si>
    <t>3.出来形及び出来ばえ</t>
    <rPh sb="2" eb="5">
      <t>デキガタ</t>
    </rPh>
    <rPh sb="5" eb="6">
      <t>オヨ</t>
    </rPh>
    <rPh sb="7" eb="9">
      <t>デキ</t>
    </rPh>
    <phoneticPr fontId="26"/>
  </si>
  <si>
    <t>下水道工事</t>
    <rPh sb="0" eb="3">
      <t>ゲスイドウ</t>
    </rPh>
    <rPh sb="3" eb="5">
      <t>コウジ</t>
    </rPh>
    <phoneticPr fontId="26"/>
  </si>
  <si>
    <t>＊該当項目５項目以上・・・・・・・a</t>
    <phoneticPr fontId="26"/>
  </si>
  <si>
    <t>[管渠補修工事（SPR工法）]</t>
    <phoneticPr fontId="26"/>
  </si>
  <si>
    <t>　該当項目４項目以上・・・・・・・b</t>
    <phoneticPr fontId="26"/>
  </si>
  <si>
    <t>[管渠補修工事（3Sｾｸﾞﾒﾝﾄ工法）]</t>
    <phoneticPr fontId="26"/>
  </si>
  <si>
    <t>　該当項目３項目以上・・・・・・・c</t>
    <phoneticPr fontId="26"/>
  </si>
  <si>
    <t>　[管渠補修工事（ﾀﾞﾝﾋﾞｰ工法）]</t>
    <phoneticPr fontId="26"/>
  </si>
  <si>
    <t>　該当項目２項目以下・・・・・・・d</t>
    <phoneticPr fontId="26"/>
  </si>
  <si>
    <t>Ⅲ　　出来ばえ</t>
    <rPh sb="3" eb="5">
      <t>デキ</t>
    </rPh>
    <phoneticPr fontId="26"/>
  </si>
  <si>
    <t>＊該当項目6項目以上・・・・・・・a</t>
    <phoneticPr fontId="26"/>
  </si>
  <si>
    <t>　[反応タンク覆蓋設置工事]</t>
    <phoneticPr fontId="26"/>
  </si>
  <si>
    <t>　該当項目5項目以上・・・・・・・b</t>
    <phoneticPr fontId="26"/>
  </si>
  <si>
    <t>　該当項目4項目以上・・・・・・・c</t>
    <phoneticPr fontId="26"/>
  </si>
  <si>
    <t>　該当項目3項目以下・・・・・・・d</t>
    <phoneticPr fontId="26"/>
  </si>
  <si>
    <t>＊該当項目4項目以上・・・・・・・a</t>
    <phoneticPr fontId="26"/>
  </si>
  <si>
    <t>　[可とうｼﾞｮｲﾝﾄ設置工事]</t>
    <phoneticPr fontId="26"/>
  </si>
  <si>
    <t>　該当項目3項目以上・・・・・・・b</t>
    <phoneticPr fontId="26"/>
  </si>
  <si>
    <t>　該当項目2項目以上・・・・・・・c</t>
    <phoneticPr fontId="26"/>
  </si>
  <si>
    <t>　該当項目1項目以下・・・・・・・d</t>
    <phoneticPr fontId="26"/>
  </si>
  <si>
    <t>＊該当項目5項目以上・・・・・・・a</t>
    <phoneticPr fontId="26"/>
  </si>
  <si>
    <t>[人孔更生工事（MLR工法）]</t>
    <phoneticPr fontId="26"/>
  </si>
  <si>
    <t>　該当項目4項目以上・・・・・・・b</t>
    <phoneticPr fontId="26"/>
  </si>
  <si>
    <t>　該当項目3項目以上・・・・・・・c</t>
    <phoneticPr fontId="26"/>
  </si>
  <si>
    <t>　該当項目2項目以下・・・・・・・d</t>
    <phoneticPr fontId="26"/>
  </si>
  <si>
    <t>＊該当項目4項目以上・・・・・・・a</t>
    <phoneticPr fontId="26"/>
  </si>
  <si>
    <t>　[ﾏﾝﾎｰﾙ・管口の耐震化工法]</t>
    <phoneticPr fontId="26"/>
  </si>
  <si>
    <t>　該当項目3項目以上・・・・・・・b</t>
    <phoneticPr fontId="26"/>
  </si>
  <si>
    <t>　該当項目2項目以上・・・・・・・c</t>
    <phoneticPr fontId="26"/>
  </si>
  <si>
    <t>　該当項目1項目以下・・・・・・・d</t>
    <phoneticPr fontId="26"/>
  </si>
  <si>
    <t>コンクリート構造物工事</t>
    <rPh sb="6" eb="9">
      <t>コウゾウブツ</t>
    </rPh>
    <rPh sb="9" eb="11">
      <t>コウジ</t>
    </rPh>
    <phoneticPr fontId="26"/>
  </si>
  <si>
    <t>＊該当項目4項目以上・・・・・・・a</t>
    <phoneticPr fontId="26"/>
  </si>
  <si>
    <t>[下水道防食工事]</t>
    <phoneticPr fontId="26"/>
  </si>
  <si>
    <t>　該当項目3項目以上・・・・・・・b</t>
    <phoneticPr fontId="26"/>
  </si>
  <si>
    <t>　該当項目2項目以上・・・・・・・c</t>
    <phoneticPr fontId="26"/>
  </si>
  <si>
    <t>　該当項目1項目以下・・・・・・・d</t>
    <phoneticPr fontId="26"/>
  </si>
  <si>
    <t>別紙－３・３2</t>
    <rPh sb="0" eb="2">
      <t>ベッシ</t>
    </rPh>
    <phoneticPr fontId="26"/>
  </si>
  <si>
    <t>R4.7</t>
    <phoneticPr fontId="26"/>
  </si>
  <si>
    <t>ａ</t>
    <phoneticPr fontId="26"/>
  </si>
  <si>
    <t>ｂ</t>
    <phoneticPr fontId="26"/>
  </si>
  <si>
    <t>ｃ</t>
    <phoneticPr fontId="26"/>
  </si>
  <si>
    <t>ｄ</t>
    <phoneticPr fontId="26"/>
  </si>
  <si>
    <t>水管橋工事</t>
    <rPh sb="0" eb="1">
      <t>スイ</t>
    </rPh>
    <rPh sb="1" eb="2">
      <t>カン</t>
    </rPh>
    <rPh sb="2" eb="3">
      <t>ハシ</t>
    </rPh>
    <rPh sb="3" eb="5">
      <t>コウジ</t>
    </rPh>
    <phoneticPr fontId="26"/>
  </si>
  <si>
    <t>＊該当項目6項目以上・・・・・・・a</t>
    <phoneticPr fontId="26"/>
  </si>
  <si>
    <t>（架設・床板）</t>
    <phoneticPr fontId="26"/>
  </si>
  <si>
    <t>　該当項目4項目以上・・・・・・・c</t>
    <phoneticPr fontId="26"/>
  </si>
  <si>
    <t>　該当項目3項目以下・・・・・・・d</t>
    <phoneticPr fontId="26"/>
  </si>
  <si>
    <t>橋梁補修工事</t>
    <rPh sb="0" eb="2">
      <t>キョウリョウ</t>
    </rPh>
    <rPh sb="2" eb="4">
      <t>ホシュウ</t>
    </rPh>
    <rPh sb="4" eb="6">
      <t>コウジ</t>
    </rPh>
    <phoneticPr fontId="26"/>
  </si>
  <si>
    <t>＊該当項目4項目以上・・・・・・・a</t>
    <phoneticPr fontId="26"/>
  </si>
  <si>
    <t>　（伸縮装置補修工事）</t>
    <phoneticPr fontId="26"/>
  </si>
  <si>
    <t>　該当項目1項目以下・・・・・・・d</t>
    <phoneticPr fontId="26"/>
  </si>
  <si>
    <t>＊該当項目4項目以上・・・・・・・a</t>
    <phoneticPr fontId="26"/>
  </si>
  <si>
    <t>　（落橋防止装置設置工事）</t>
    <phoneticPr fontId="26"/>
  </si>
  <si>
    <t>　該当項目3項目以上・・・・・・・b</t>
    <phoneticPr fontId="26"/>
  </si>
  <si>
    <t>　該当項目2項目以上・・・・・・・c</t>
    <phoneticPr fontId="26"/>
  </si>
  <si>
    <t>　該当項目1項目以下・・・・・・・d</t>
    <phoneticPr fontId="26"/>
  </si>
  <si>
    <t>（外ケーブル工法工事）</t>
    <phoneticPr fontId="26"/>
  </si>
  <si>
    <t>　該当項目2項目以上・・・・・・・c</t>
    <phoneticPr fontId="26"/>
  </si>
  <si>
    <t>鋼管防蝕工事</t>
    <rPh sb="0" eb="2">
      <t>コウカン</t>
    </rPh>
    <rPh sb="2" eb="4">
      <t>ボウショク</t>
    </rPh>
    <rPh sb="4" eb="6">
      <t>コウジ</t>
    </rPh>
    <phoneticPr fontId="26"/>
  </si>
  <si>
    <t>（ﾍﾟﾄﾛﾗﾀﾑﾗｲﾆﾝｸﾞ工法・TP工法）</t>
    <phoneticPr fontId="26"/>
  </si>
  <si>
    <t>　該当項目3項目以上・・・・・・・b</t>
    <phoneticPr fontId="26"/>
  </si>
  <si>
    <t>　該当項目2項目以上・・・・・・・c</t>
    <phoneticPr fontId="26"/>
  </si>
  <si>
    <t>コンクリート構造物補強工事</t>
    <phoneticPr fontId="26"/>
  </si>
  <si>
    <t>＊該当項目5項目以上・・・・・・・a</t>
    <phoneticPr fontId="26"/>
  </si>
  <si>
    <t>（炭素繊維補強工事）</t>
    <phoneticPr fontId="26"/>
  </si>
  <si>
    <t>　該当項目4項目以上・・・・・・・b</t>
    <phoneticPr fontId="26"/>
  </si>
  <si>
    <t>　該当項目3項目以上・・・・・・・c</t>
    <phoneticPr fontId="26"/>
  </si>
  <si>
    <t>　該当項目2項目以下・・・・・・・d</t>
    <phoneticPr fontId="26"/>
  </si>
  <si>
    <t>別紙－３・３3</t>
    <rPh sb="0" eb="2">
      <t>ベッシ</t>
    </rPh>
    <phoneticPr fontId="26"/>
  </si>
  <si>
    <t>R4.7</t>
    <phoneticPr fontId="26"/>
  </si>
  <si>
    <t>ａ</t>
    <phoneticPr fontId="26"/>
  </si>
  <si>
    <t>ｂ</t>
    <phoneticPr fontId="26"/>
  </si>
  <si>
    <t>ｄ</t>
    <phoneticPr fontId="26"/>
  </si>
  <si>
    <t>コンクリート構造物補修工事</t>
    <phoneticPr fontId="26"/>
  </si>
  <si>
    <t>　[断面修復]</t>
    <phoneticPr fontId="26"/>
  </si>
  <si>
    <t>コンクリート構造物工事</t>
    <phoneticPr fontId="26"/>
  </si>
  <si>
    <t>　[ｴﾎﾟｷｼ樹脂鉄筋使用]</t>
    <phoneticPr fontId="26"/>
  </si>
  <si>
    <t>　該当項目4項目以上・・・・・・・b</t>
    <phoneticPr fontId="26"/>
  </si>
  <si>
    <t>　該当項目3項目以上・・・・・・・c</t>
    <phoneticPr fontId="26"/>
  </si>
  <si>
    <t>　該当項目2項目以下・・・・・・・d</t>
    <phoneticPr fontId="26"/>
  </si>
  <si>
    <t>海岸工事</t>
    <rPh sb="0" eb="2">
      <t>カイガン</t>
    </rPh>
    <rPh sb="2" eb="4">
      <t>コウジ</t>
    </rPh>
    <phoneticPr fontId="26"/>
  </si>
  <si>
    <t>＊該当項目5項目以上・・・・・・・a</t>
    <phoneticPr fontId="26"/>
  </si>
  <si>
    <t>　[緩傾斜護岸]</t>
    <phoneticPr fontId="26"/>
  </si>
  <si>
    <t>　該当項目2項目以下・・・・・・・d</t>
    <phoneticPr fontId="26"/>
  </si>
  <si>
    <t>潜堤工事</t>
    <rPh sb="0" eb="1">
      <t>セン</t>
    </rPh>
    <rPh sb="1" eb="2">
      <t>テイ</t>
    </rPh>
    <rPh sb="2" eb="4">
      <t>コウジ</t>
    </rPh>
    <phoneticPr fontId="26"/>
  </si>
  <si>
    <t>　[潜堤・人口リーフ]</t>
    <phoneticPr fontId="26"/>
  </si>
  <si>
    <t>　該当項目3項目以上・・・・・・・b</t>
    <phoneticPr fontId="26"/>
  </si>
  <si>
    <t>　該当項目1項目以下・・・・・・・d</t>
    <phoneticPr fontId="26"/>
  </si>
  <si>
    <t>港湾工事</t>
    <rPh sb="0" eb="2">
      <t>コウワン</t>
    </rPh>
    <rPh sb="2" eb="4">
      <t>コウジ</t>
    </rPh>
    <phoneticPr fontId="26"/>
  </si>
  <si>
    <t>＊該当項目7項目以上・・・・・・・a</t>
    <phoneticPr fontId="26"/>
  </si>
  <si>
    <t>（岸壁工）</t>
    <rPh sb="1" eb="3">
      <t>ガンペキ</t>
    </rPh>
    <rPh sb="3" eb="4">
      <t>コウ</t>
    </rPh>
    <phoneticPr fontId="26"/>
  </si>
  <si>
    <t>　該当項目6項目以上・・・・・・・b</t>
    <phoneticPr fontId="26"/>
  </si>
  <si>
    <t>　該当項目5項目以上・・・・・・・c</t>
    <phoneticPr fontId="26"/>
  </si>
  <si>
    <t>　該当項目4項目以下・・・・・・・d</t>
    <phoneticPr fontId="26"/>
  </si>
  <si>
    <t>＊該当項目3項目以上・・・・・・・a</t>
    <phoneticPr fontId="26"/>
  </si>
  <si>
    <t>[養浜工]</t>
    <rPh sb="1" eb="2">
      <t>ヨウ</t>
    </rPh>
    <rPh sb="2" eb="3">
      <t>ハマ</t>
    </rPh>
    <rPh sb="3" eb="4">
      <t>コウ</t>
    </rPh>
    <phoneticPr fontId="26"/>
  </si>
  <si>
    <t>　該当項目2項目以上・・・・・・・b</t>
    <phoneticPr fontId="26"/>
  </si>
  <si>
    <t>　該当項目1項目以上・・・・・・・c</t>
    <phoneticPr fontId="26"/>
  </si>
  <si>
    <t>　該当項目なし　  　・・・・・・・d</t>
    <phoneticPr fontId="26"/>
  </si>
  <si>
    <t>別紙－３・３4</t>
    <rPh sb="0" eb="2">
      <t>ベッシ</t>
    </rPh>
    <phoneticPr fontId="26"/>
  </si>
  <si>
    <t>ａ</t>
    <phoneticPr fontId="26"/>
  </si>
  <si>
    <t>ｂ</t>
    <phoneticPr fontId="26"/>
  </si>
  <si>
    <t>ｃ</t>
    <phoneticPr fontId="26"/>
  </si>
  <si>
    <t>ｄ</t>
    <phoneticPr fontId="26"/>
  </si>
  <si>
    <t>漁礁工事</t>
    <rPh sb="0" eb="2">
      <t>ギョショウ</t>
    </rPh>
    <rPh sb="2" eb="4">
      <t>コウジ</t>
    </rPh>
    <phoneticPr fontId="26"/>
  </si>
  <si>
    <t>[ｺﾝｸﾘｰﾄ及び鋼製部材]</t>
    <phoneticPr fontId="26"/>
  </si>
  <si>
    <t>　該当項目3項目以上・・・・・・・c</t>
    <phoneticPr fontId="26"/>
  </si>
  <si>
    <t>　該当項目2項目以下・・・・・・・d</t>
    <phoneticPr fontId="26"/>
  </si>
  <si>
    <t>砂防構造物工事</t>
    <rPh sb="0" eb="2">
      <t>サボウ</t>
    </rPh>
    <rPh sb="2" eb="5">
      <t>コウゾウブツ</t>
    </rPh>
    <rPh sb="5" eb="7">
      <t>コウジ</t>
    </rPh>
    <phoneticPr fontId="26"/>
  </si>
  <si>
    <t>[鋼製枠砂防堰堤工事]</t>
    <phoneticPr fontId="26"/>
  </si>
  <si>
    <t>ポケット式落石防護網工事</t>
    <rPh sb="11" eb="12">
      <t>ジ</t>
    </rPh>
    <phoneticPr fontId="26"/>
  </si>
  <si>
    <t>＊該当項目5項目以上・・・・・・・a</t>
    <phoneticPr fontId="26"/>
  </si>
  <si>
    <t>　該当項目4項目以上・・・・・・・b</t>
    <phoneticPr fontId="26"/>
  </si>
  <si>
    <t>　該当項目3項目以上・・・・・・・c</t>
    <phoneticPr fontId="26"/>
  </si>
  <si>
    <t>雪崩防止柵工事</t>
    <rPh sb="6" eb="7">
      <t>ジ</t>
    </rPh>
    <phoneticPr fontId="26"/>
  </si>
  <si>
    <t>＊該当項目5項目以上・・・・・・・a</t>
    <phoneticPr fontId="26"/>
  </si>
  <si>
    <t>[フェンスタイプ]</t>
    <phoneticPr fontId="26"/>
  </si>
  <si>
    <t>　該当項目4項目以上・・・・・・・b</t>
    <phoneticPr fontId="26"/>
  </si>
  <si>
    <t>　該当項目3項目以上・・・・・・・c</t>
    <phoneticPr fontId="26"/>
  </si>
  <si>
    <t>スノーシェッド工事</t>
    <rPh sb="8" eb="9">
      <t>ジ</t>
    </rPh>
    <phoneticPr fontId="26"/>
  </si>
  <si>
    <t>（二次製品）</t>
    <phoneticPr fontId="26"/>
  </si>
  <si>
    <t>　該当項目4項目以上・・・・・・・c</t>
    <phoneticPr fontId="26"/>
  </si>
  <si>
    <t>ダム工事</t>
    <rPh sb="2" eb="4">
      <t>コウジ</t>
    </rPh>
    <phoneticPr fontId="26"/>
  </si>
  <si>
    <t>＊該当項目4項目以上・・・・・・・a</t>
    <phoneticPr fontId="26"/>
  </si>
  <si>
    <t>　[重力式コンクリートダム]</t>
    <phoneticPr fontId="26"/>
  </si>
  <si>
    <t>　該当項目3項目以上・・・・・・・b</t>
    <phoneticPr fontId="26"/>
  </si>
  <si>
    <t>別紙－３・３5</t>
    <rPh sb="0" eb="2">
      <t>ベッシ</t>
    </rPh>
    <phoneticPr fontId="26"/>
  </si>
  <si>
    <t>R4.7</t>
    <phoneticPr fontId="26"/>
  </si>
  <si>
    <t>ｂ</t>
    <phoneticPr fontId="26"/>
  </si>
  <si>
    <t>ｃ</t>
    <phoneticPr fontId="26"/>
  </si>
  <si>
    <t>ｄ</t>
    <phoneticPr fontId="26"/>
  </si>
  <si>
    <t>トンネル工事</t>
    <rPh sb="4" eb="6">
      <t>コウジ</t>
    </rPh>
    <phoneticPr fontId="26"/>
  </si>
  <si>
    <t>[ナトム工法]</t>
    <rPh sb="4" eb="6">
      <t>コウホウ</t>
    </rPh>
    <phoneticPr fontId="26"/>
  </si>
  <si>
    <t>　該当項目2項目以上・・・・・・・c</t>
    <phoneticPr fontId="26"/>
  </si>
  <si>
    <t>グラウチング工</t>
    <rPh sb="6" eb="7">
      <t>コウ</t>
    </rPh>
    <phoneticPr fontId="26"/>
  </si>
  <si>
    <t>　該当項目2項目以上・・・・・・・c</t>
    <phoneticPr fontId="26"/>
  </si>
  <si>
    <t>発砲ウレタン工事</t>
    <rPh sb="7" eb="8">
      <t>ジ</t>
    </rPh>
    <phoneticPr fontId="26"/>
  </si>
  <si>
    <t>機械設備工事</t>
    <rPh sb="5" eb="6">
      <t>ジ</t>
    </rPh>
    <phoneticPr fontId="26"/>
  </si>
  <si>
    <t>　該当項目3項目以上・・・・・・・b</t>
    <phoneticPr fontId="26"/>
  </si>
  <si>
    <t>　該当項目2項目以上・・・・・・・c</t>
    <phoneticPr fontId="26"/>
  </si>
  <si>
    <t>維持修繕工事（側溝修繕）</t>
    <phoneticPr fontId="26"/>
  </si>
  <si>
    <t>[ネプラス工法]</t>
    <phoneticPr fontId="26"/>
  </si>
  <si>
    <t>電線共同溝工事</t>
    <rPh sb="6" eb="7">
      <t>ジ</t>
    </rPh>
    <phoneticPr fontId="26"/>
  </si>
  <si>
    <t>　該当項目3項目以上・・・・・・・c</t>
    <phoneticPr fontId="26"/>
  </si>
  <si>
    <t>　該当項目2項目以下・・・・・・・d</t>
    <phoneticPr fontId="26"/>
  </si>
  <si>
    <t>別紙－３・３6</t>
    <rPh sb="0" eb="2">
      <t>ベッシ</t>
    </rPh>
    <phoneticPr fontId="26"/>
  </si>
  <si>
    <t>R4.7</t>
    <phoneticPr fontId="26"/>
  </si>
  <si>
    <t>ａ</t>
    <phoneticPr fontId="26"/>
  </si>
  <si>
    <t>ｂ</t>
    <phoneticPr fontId="26"/>
  </si>
  <si>
    <t>ｃ</t>
    <phoneticPr fontId="26"/>
  </si>
  <si>
    <t>ｄ</t>
    <phoneticPr fontId="26"/>
  </si>
  <si>
    <t>ゴムチップ舗装工事</t>
    <rPh sb="8" eb="9">
      <t>ジ</t>
    </rPh>
    <phoneticPr fontId="26"/>
  </si>
  <si>
    <t>別紙
－３・31
㉛</t>
    <rPh sb="0" eb="2">
      <t>ベッシ</t>
    </rPh>
    <phoneticPr fontId="20"/>
  </si>
  <si>
    <t>別紙
－３・３２
㉜</t>
    <rPh sb="0" eb="2">
      <t>ベッシ</t>
    </rPh>
    <phoneticPr fontId="20"/>
  </si>
  <si>
    <t xml:space="preserve">別紙
－３・３３
㉝
</t>
    <rPh sb="0" eb="2">
      <t>ベッシ</t>
    </rPh>
    <phoneticPr fontId="20"/>
  </si>
  <si>
    <t xml:space="preserve">別紙
－３・３４
㉞
</t>
    <rPh sb="0" eb="2">
      <t>ベッシ</t>
    </rPh>
    <phoneticPr fontId="20"/>
  </si>
  <si>
    <t xml:space="preserve">別紙
－３・3５
㉟
</t>
    <rPh sb="0" eb="2">
      <t>ベッシ</t>
    </rPh>
    <phoneticPr fontId="20"/>
  </si>
  <si>
    <t>別紙
－３・３６
㊱</t>
    <rPh sb="0" eb="2">
      <t>ベッシ</t>
    </rPh>
    <phoneticPr fontId="20"/>
  </si>
  <si>
    <t>a</t>
    <phoneticPr fontId="26"/>
  </si>
  <si>
    <t>b</t>
    <phoneticPr fontId="26"/>
  </si>
  <si>
    <t>c</t>
    <phoneticPr fontId="26"/>
  </si>
  <si>
    <t>d</t>
    <phoneticPr fontId="26"/>
  </si>
  <si>
    <t>a</t>
    <phoneticPr fontId="26"/>
  </si>
  <si>
    <t>c</t>
    <phoneticPr fontId="26"/>
  </si>
  <si>
    <t>d</t>
    <phoneticPr fontId="26"/>
  </si>
  <si>
    <t>通りが良い。</t>
    <rPh sb="0" eb="1">
      <t>トオ</t>
    </rPh>
    <rPh sb="3" eb="4">
      <t>ヨ</t>
    </rPh>
    <phoneticPr fontId="26"/>
  </si>
  <si>
    <t>端部処理（既設底部との）合わせが良い。</t>
    <phoneticPr fontId="26"/>
  </si>
  <si>
    <t>仕上げ後ひび割れ等がない。</t>
    <phoneticPr fontId="26"/>
  </si>
  <si>
    <t>きめ細かな施工がなされている。</t>
    <phoneticPr fontId="26"/>
  </si>
  <si>
    <t>表面が均一に仕上げてある。</t>
    <phoneticPr fontId="26"/>
  </si>
  <si>
    <t>全体的な美観が良い。</t>
    <phoneticPr fontId="26"/>
  </si>
  <si>
    <t>固定式覆蓋（ドームタイプ）の高さがそろっている。</t>
    <phoneticPr fontId="26"/>
  </si>
  <si>
    <t>仕上げ後、部材表面にキズ、へこみ、ひび割れ等がない。</t>
    <phoneticPr fontId="26"/>
  </si>
  <si>
    <t>レールの取付が堅個である。</t>
    <phoneticPr fontId="26"/>
  </si>
  <si>
    <t>全体的な美観が良い。</t>
    <phoneticPr fontId="26"/>
  </si>
  <si>
    <t>端部処理が良い。</t>
    <phoneticPr fontId="26"/>
  </si>
  <si>
    <t>全体的な美観が良い。</t>
    <phoneticPr fontId="26"/>
  </si>
  <si>
    <t>端部処理が良い。</t>
    <phoneticPr fontId="26"/>
  </si>
  <si>
    <t>継ぎ目部に欠陥が無い。</t>
    <phoneticPr fontId="26"/>
  </si>
  <si>
    <t>仕上げ後、凸凹が無い。</t>
    <phoneticPr fontId="26"/>
  </si>
  <si>
    <t>仕上げが良い。</t>
    <phoneticPr fontId="26"/>
  </si>
  <si>
    <t>きめ細かな施工がなされている。</t>
    <phoneticPr fontId="26"/>
  </si>
  <si>
    <t>きめ細かな施工がなされている。</t>
    <phoneticPr fontId="26"/>
  </si>
  <si>
    <t>塗装に均一性がある。</t>
    <phoneticPr fontId="26"/>
  </si>
  <si>
    <t>表面が均一にに仕上げてある。</t>
    <phoneticPr fontId="26"/>
  </si>
  <si>
    <t>表面が均一に仕上げてある。</t>
    <phoneticPr fontId="26"/>
  </si>
  <si>
    <t>部材表面に傷、錆が無い。</t>
    <phoneticPr fontId="26"/>
  </si>
  <si>
    <t>溶接に均一性が有る。</t>
    <phoneticPr fontId="26"/>
  </si>
  <si>
    <t>塗装に均一性が有る。</t>
    <phoneticPr fontId="26"/>
  </si>
  <si>
    <t>舗装の平坦性が良い。</t>
    <phoneticPr fontId="26"/>
  </si>
  <si>
    <t>端部処理が良い。</t>
    <phoneticPr fontId="26"/>
  </si>
  <si>
    <t>雨水処理が良い。</t>
    <phoneticPr fontId="26"/>
  </si>
  <si>
    <t>構造物のすりつけ等が良い。</t>
    <phoneticPr fontId="26"/>
  </si>
  <si>
    <t>着色にむらがなく、均一に仕上げられている。</t>
    <phoneticPr fontId="26"/>
  </si>
  <si>
    <t>全体的な美観が良い。</t>
    <phoneticPr fontId="26"/>
  </si>
  <si>
    <t>ボルトが見えないように、コンクリートを吹き付けている。</t>
    <phoneticPr fontId="26"/>
  </si>
  <si>
    <t>天端仕上げ、端部仕上げ後が良い。</t>
    <phoneticPr fontId="26"/>
  </si>
  <si>
    <t>クラックが無い。</t>
    <phoneticPr fontId="26"/>
  </si>
  <si>
    <t>漏水が無い。</t>
    <phoneticPr fontId="26"/>
  </si>
  <si>
    <t>全体的な美観が良い。</t>
    <phoneticPr fontId="26"/>
  </si>
  <si>
    <t>グラウチングが万遍なく注入されている。</t>
    <phoneticPr fontId="26"/>
  </si>
  <si>
    <t>天端仕上げ、端部仕上げ後が良い。</t>
    <phoneticPr fontId="26"/>
  </si>
  <si>
    <t>漏水が無い。</t>
    <phoneticPr fontId="26"/>
  </si>
  <si>
    <t>仕上げが良い。</t>
    <phoneticPr fontId="26"/>
  </si>
  <si>
    <t>構造物へのすりつけ等が良い。</t>
    <phoneticPr fontId="26"/>
  </si>
  <si>
    <t>施工管理記録等から不可視部分の出来ばえの良さがうかがえる。</t>
    <phoneticPr fontId="26"/>
  </si>
  <si>
    <t>漏水・雨水処理が良い。</t>
    <phoneticPr fontId="26"/>
  </si>
  <si>
    <t>仕上り状態が良く、全体的な美観に優れている。</t>
    <phoneticPr fontId="26"/>
  </si>
  <si>
    <t>公共物としての安全、環境、維持管理への配慮が良い。</t>
    <phoneticPr fontId="26"/>
  </si>
  <si>
    <t>溶接、塗装、組立て等細部に渡る配慮が良い。</t>
    <phoneticPr fontId="26"/>
  </si>
  <si>
    <t>通りが良い。</t>
    <phoneticPr fontId="26"/>
  </si>
  <si>
    <t>ネプラスの高さがそろっている。</t>
    <phoneticPr fontId="26"/>
  </si>
  <si>
    <t>きめ細かな施工がなされている。</t>
    <phoneticPr fontId="26"/>
  </si>
  <si>
    <t>端部処理が良い。</t>
    <phoneticPr fontId="26"/>
  </si>
  <si>
    <t>通りが良い。</t>
    <phoneticPr fontId="26"/>
  </si>
  <si>
    <t>既設構造物へのすりつけ等が良い。</t>
    <phoneticPr fontId="26"/>
  </si>
  <si>
    <t>全体的な美観が良い。</t>
    <phoneticPr fontId="26"/>
  </si>
  <si>
    <t>コンクリート構造物の肌が良い。</t>
    <phoneticPr fontId="26"/>
  </si>
  <si>
    <t>クラックがない。</t>
    <phoneticPr fontId="26"/>
  </si>
  <si>
    <t>部材表面に傷、錆が無い。</t>
    <phoneticPr fontId="26"/>
  </si>
  <si>
    <t>溶接に均一性がある。</t>
    <phoneticPr fontId="26"/>
  </si>
  <si>
    <t>地山との取り合いが良い。</t>
    <phoneticPr fontId="26"/>
  </si>
  <si>
    <t>天端仕上げ、端部仕上げ等が良い。</t>
    <phoneticPr fontId="26"/>
  </si>
  <si>
    <t>通りが良い。</t>
    <phoneticPr fontId="26"/>
  </si>
  <si>
    <t>全体的な美観が良い。</t>
    <phoneticPr fontId="26"/>
  </si>
  <si>
    <t>表面部材に傷、錆がない。</t>
    <phoneticPr fontId="26"/>
  </si>
  <si>
    <t>支持用アンカーとベースプレートに隙間が無い。</t>
    <phoneticPr fontId="26"/>
  </si>
  <si>
    <t>きめ細かな施工がなされている。</t>
    <phoneticPr fontId="26"/>
  </si>
  <si>
    <t>通りが良い。</t>
    <phoneticPr fontId="26"/>
  </si>
  <si>
    <t>端部処理が良い。</t>
    <phoneticPr fontId="26"/>
  </si>
  <si>
    <t>表面部材に傷、錆がない。</t>
    <phoneticPr fontId="26"/>
  </si>
  <si>
    <t>既設構造物とのすりつけが良い。</t>
    <phoneticPr fontId="26"/>
  </si>
  <si>
    <t>コンクリート構造物の肌が良い。</t>
    <phoneticPr fontId="26"/>
  </si>
  <si>
    <t>コンクリート構造物の通りが良い。</t>
    <phoneticPr fontId="26"/>
  </si>
  <si>
    <t>漏水がない。</t>
    <phoneticPr fontId="26"/>
  </si>
  <si>
    <t>材料の連結、かみ合わせが良い。</t>
    <phoneticPr fontId="26"/>
  </si>
  <si>
    <t>コンクリート構造物の肌が良い。</t>
    <phoneticPr fontId="26"/>
  </si>
  <si>
    <t>コンクリート構造物の通りが良い。</t>
    <phoneticPr fontId="26"/>
  </si>
  <si>
    <t>天端仕上げ、端部仕上げ後が良い。</t>
    <phoneticPr fontId="26"/>
  </si>
  <si>
    <t>表面が均一で漏水がない。</t>
    <phoneticPr fontId="26"/>
  </si>
  <si>
    <t>コンクリート構造物の肌が良い。</t>
    <phoneticPr fontId="26"/>
  </si>
  <si>
    <t>天端仕上げ、端部仕上げ後が良い。</t>
    <phoneticPr fontId="26"/>
  </si>
  <si>
    <t>クラックが無い。</t>
    <phoneticPr fontId="26"/>
  </si>
  <si>
    <t>漏水がない。</t>
    <phoneticPr fontId="26"/>
  </si>
  <si>
    <t>クラックが無い。</t>
    <phoneticPr fontId="26"/>
  </si>
  <si>
    <t>漏水がない。</t>
    <phoneticPr fontId="26"/>
  </si>
  <si>
    <t>通りが良い。</t>
    <phoneticPr fontId="26"/>
  </si>
  <si>
    <t>施工管理記録等から不可視部分の出来ばえの良さがうかがえる。</t>
    <phoneticPr fontId="26"/>
  </si>
  <si>
    <t>天端及び端部の仕上げが良い。</t>
    <phoneticPr fontId="26"/>
  </si>
  <si>
    <t>全体的な美観が良い。</t>
    <phoneticPr fontId="26"/>
  </si>
  <si>
    <t>コンクリート構造物の肌が良い。</t>
    <phoneticPr fontId="26"/>
  </si>
  <si>
    <t>構造物の通りが良い。</t>
    <phoneticPr fontId="26"/>
  </si>
  <si>
    <t>構造物の表面及び天端仕上げ、端部仕上げ等が良い。</t>
    <phoneticPr fontId="26"/>
  </si>
  <si>
    <t>舗装の平坦性が良い。</t>
    <phoneticPr fontId="26"/>
  </si>
  <si>
    <t>施工管理記録等から不可視部分の出来ばえの良さがうかがえる。</t>
    <phoneticPr fontId="26"/>
  </si>
  <si>
    <t>きめ細かな施工がなされている。</t>
    <phoneticPr fontId="26"/>
  </si>
  <si>
    <t>通りが良い。</t>
    <phoneticPr fontId="26"/>
  </si>
  <si>
    <t>きめ細やかな施工がなされている。</t>
    <phoneticPr fontId="26"/>
  </si>
  <si>
    <t>既設構造物とのすりつけが良い。</t>
    <phoneticPr fontId="26"/>
  </si>
  <si>
    <t>全体的な美観が良い。</t>
    <phoneticPr fontId="26"/>
  </si>
  <si>
    <t>水溜りが生じていない。</t>
    <phoneticPr fontId="26"/>
  </si>
  <si>
    <t>既設構造物とのすりつけが良い。</t>
    <phoneticPr fontId="26"/>
  </si>
  <si>
    <t>表面に補修個所が無い。</t>
    <phoneticPr fontId="26"/>
  </si>
  <si>
    <t>塗装に均一性がある。</t>
    <phoneticPr fontId="26"/>
  </si>
  <si>
    <t>定着部の仕上げが良い。</t>
    <phoneticPr fontId="26"/>
  </si>
  <si>
    <t>表面に凹み等変状が無い。</t>
    <phoneticPr fontId="26"/>
  </si>
  <si>
    <t>保護カバー表面に傷が無い。</t>
    <phoneticPr fontId="26"/>
  </si>
  <si>
    <t>さや管の施工位置が杭全体で揃っている。</t>
    <phoneticPr fontId="26"/>
  </si>
  <si>
    <t>さや管の接合部に隙間が無い。</t>
    <phoneticPr fontId="26"/>
  </si>
  <si>
    <t>別紙-3（出来ばえ２）工事別一覧表</t>
    <rPh sb="0" eb="2">
      <t>ベッシ</t>
    </rPh>
    <rPh sb="5" eb="7">
      <t>デキ</t>
    </rPh>
    <rPh sb="11" eb="13">
      <t>コウジ</t>
    </rPh>
    <rPh sb="13" eb="14">
      <t>ベツ</t>
    </rPh>
    <rPh sb="14" eb="17">
      <t>イチランヒョウ</t>
    </rPh>
    <phoneticPr fontId="20"/>
  </si>
  <si>
    <t>　完成時に出来ばえの確認できないものは、Ｃ評価とする。（例：旧橋撤去工、構造物取壊し、浚渫、地盤改良、下水道接続桝等）</t>
    <rPh sb="51" eb="54">
      <t>ゲスイドウ</t>
    </rPh>
    <rPh sb="54" eb="56">
      <t>セツゾク</t>
    </rPh>
    <rPh sb="56" eb="57">
      <t>マス</t>
    </rPh>
    <phoneticPr fontId="20"/>
  </si>
  <si>
    <t xml:space="preserve">   なお、樋門やサイフォンなど場合は、完成時には埋められていても埋め戻し前に確認できれば評価する。</t>
    <phoneticPr fontId="20"/>
  </si>
  <si>
    <t>端部処理が良い。</t>
    <phoneticPr fontId="26"/>
  </si>
  <si>
    <t>仕上げ後はがれ等がない。</t>
    <phoneticPr fontId="26"/>
  </si>
  <si>
    <t>表面が均一に仕上げてある。</t>
    <phoneticPr fontId="26"/>
  </si>
  <si>
    <t>きめ細やかな施工がなされている。</t>
    <phoneticPr fontId="26"/>
  </si>
  <si>
    <t>主設備、関連設備，操作制御設備が全体的に統制されており、運転操作性が優れている。</t>
    <phoneticPr fontId="26"/>
  </si>
  <si>
    <t>異常な振動、騒音が無く、動きもスムーズで、総合的な機能、運転性能が優れている。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</si>
</sst>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97">
    <xf numFmtId="0" fontId="0" fillId="0" borderId="0" xfId="0"/>
    <xf numFmtId="0" fontId="21" fillId="0" borderId="0" xfId="41" applyFont="1">
      <alignment vertical="center"/>
    </xf>
    <xf numFmtId="0" fontId="22" fillId="0" borderId="0" xfId="41" applyFont="1">
      <alignment vertical="center"/>
    </xf>
    <xf numFmtId="0" fontId="22" fillId="0" borderId="13" xfId="41" applyFont="1" applyFill="1" applyBorder="1">
      <alignment vertical="center"/>
    </xf>
    <xf numFmtId="0" fontId="22" fillId="0" borderId="13" xfId="41" applyFont="1" applyFill="1" applyBorder="1" applyAlignment="1">
      <alignment horizontal="center" vertical="center"/>
    </xf>
    <xf numFmtId="0" fontId="22" fillId="0" borderId="0" xfId="41" applyFont="1" applyFill="1">
      <alignment vertical="center"/>
    </xf>
    <xf numFmtId="0" fontId="22" fillId="0" borderId="12" xfId="41" applyFont="1" applyFill="1" applyBorder="1" applyAlignment="1">
      <alignment horizontal="center" vertical="center"/>
    </xf>
    <xf numFmtId="0" fontId="22" fillId="0" borderId="12" xfId="41" applyFont="1" applyFill="1" applyBorder="1" applyAlignment="1">
      <alignment horizontal="center" vertical="center" wrapText="1"/>
    </xf>
    <xf numFmtId="0" fontId="25" fillId="0" borderId="0" xfId="41" applyFont="1" applyAlignment="1">
      <alignment horizontal="right" vertical="center"/>
    </xf>
    <xf numFmtId="0" fontId="22" fillId="0" borderId="12" xfId="41" applyFont="1" applyFill="1" applyBorder="1" applyAlignment="1">
      <alignment horizontal="center" vertical="center" wrapText="1"/>
    </xf>
    <xf numFmtId="0" fontId="22" fillId="0" borderId="13" xfId="41" applyFont="1" applyBorder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9" fillId="0" borderId="13" xfId="0" applyFont="1" applyBorder="1" applyAlignment="1">
      <alignment horizontal="center" vertical="center"/>
    </xf>
    <xf numFmtId="0" fontId="32" fillId="0" borderId="13" xfId="0" applyFont="1" applyBorder="1" applyAlignment="1">
      <alignment vertical="center" shrinkToFit="1"/>
    </xf>
    <xf numFmtId="0" fontId="32" fillId="0" borderId="14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0" fontId="32" fillId="0" borderId="0" xfId="0" applyFont="1" applyAlignment="1">
      <alignment horizontal="right" vertical="center" shrinkToFit="1"/>
    </xf>
    <xf numFmtId="0" fontId="32" fillId="0" borderId="15" xfId="0" applyFont="1" applyFill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32" fillId="0" borderId="20" xfId="0" applyFont="1" applyBorder="1" applyAlignment="1">
      <alignment vertical="center"/>
    </xf>
    <xf numFmtId="0" fontId="32" fillId="0" borderId="17" xfId="0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20" xfId="0" applyFont="1" applyBorder="1" applyAlignment="1">
      <alignment horizontal="right" vertical="center"/>
    </xf>
    <xf numFmtId="0" fontId="32" fillId="0" borderId="17" xfId="0" applyFont="1" applyBorder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2" fillId="0" borderId="16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22" xfId="0" applyFont="1" applyBorder="1" applyAlignment="1">
      <alignment horizontal="left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7" fillId="0" borderId="15" xfId="0" applyFont="1" applyBorder="1" applyAlignment="1">
      <alignment vertical="center"/>
    </xf>
    <xf numFmtId="0" fontId="32" fillId="0" borderId="15" xfId="0" applyFont="1" applyBorder="1" applyAlignment="1">
      <alignment horizontal="right" vertical="center"/>
    </xf>
    <xf numFmtId="0" fontId="32" fillId="0" borderId="15" xfId="0" applyFont="1" applyBorder="1" applyAlignment="1">
      <alignment horizontal="right" vertical="center" shrinkToFit="1"/>
    </xf>
    <xf numFmtId="0" fontId="34" fillId="24" borderId="20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wrapText="1"/>
    </xf>
    <xf numFmtId="0" fontId="34" fillId="24" borderId="17" xfId="0" applyFont="1" applyFill="1" applyBorder="1" applyAlignment="1">
      <alignment horizontal="center" vertical="center" shrinkToFit="1"/>
    </xf>
    <xf numFmtId="0" fontId="34" fillId="24" borderId="22" xfId="0" applyFont="1" applyFill="1" applyBorder="1" applyAlignment="1">
      <alignment horizontal="center" vertical="center" shrinkToFit="1"/>
    </xf>
    <xf numFmtId="0" fontId="27" fillId="0" borderId="20" xfId="0" applyFont="1" applyBorder="1" applyAlignment="1">
      <alignment vertical="center"/>
    </xf>
    <xf numFmtId="0" fontId="22" fillId="24" borderId="12" xfId="41" applyFont="1" applyFill="1" applyBorder="1" applyAlignment="1">
      <alignment horizontal="left" vertical="center" wrapText="1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12" xfId="41" applyFont="1" applyFill="1" applyBorder="1" applyAlignment="1">
      <alignment horizontal="center" vertical="center" wrapText="1"/>
    </xf>
    <xf numFmtId="0" fontId="22" fillId="0" borderId="11" xfId="41" applyFont="1" applyFill="1" applyBorder="1" applyAlignment="1">
      <alignment horizontal="center" vertical="center"/>
    </xf>
    <xf numFmtId="0" fontId="22" fillId="0" borderId="12" xfId="41" applyFont="1" applyFill="1" applyBorder="1" applyAlignment="1">
      <alignment horizontal="center" vertical="center"/>
    </xf>
    <xf numFmtId="0" fontId="22" fillId="0" borderId="11" xfId="41" applyFont="1" applyFill="1" applyBorder="1" applyAlignment="1">
      <alignment horizontal="left" vertical="center" wrapText="1"/>
    </xf>
    <xf numFmtId="0" fontId="22" fillId="0" borderId="12" xfId="41" applyFont="1" applyFill="1" applyBorder="1" applyAlignment="1">
      <alignment horizontal="left" vertical="center" wrapText="1"/>
    </xf>
    <xf numFmtId="0" fontId="23" fillId="0" borderId="10" xfId="41" applyFont="1" applyBorder="1" applyAlignment="1">
      <alignment horizontal="distributed" vertical="center" shrinkToFit="1"/>
    </xf>
    <xf numFmtId="0" fontId="24" fillId="0" borderId="11" xfId="41" applyFont="1" applyFill="1" applyBorder="1" applyAlignment="1">
      <alignment horizontal="center" vertical="center" wrapText="1"/>
    </xf>
    <xf numFmtId="0" fontId="24" fillId="0" borderId="12" xfId="41" applyFont="1" applyFill="1" applyBorder="1" applyAlignment="1">
      <alignment horizontal="center" vertical="center" wrapText="1"/>
    </xf>
    <xf numFmtId="0" fontId="23" fillId="0" borderId="10" xfId="41" applyFont="1" applyBorder="1" applyAlignment="1">
      <alignment horizontal="left" vertical="center" shrinkToFit="1"/>
    </xf>
    <xf numFmtId="0" fontId="22" fillId="0" borderId="0" xfId="41" applyFont="1" applyAlignment="1">
      <alignment horizontal="left" vertical="center" wrapText="1"/>
    </xf>
    <xf numFmtId="0" fontId="22" fillId="0" borderId="0" xfId="41" applyFont="1" applyAlignment="1">
      <alignment horizontal="left" vertical="top" wrapText="1"/>
    </xf>
    <xf numFmtId="0" fontId="22" fillId="0" borderId="17" xfId="41" applyFont="1" applyFill="1" applyBorder="1" applyAlignment="1">
      <alignment horizontal="center" vertical="center" wrapText="1"/>
    </xf>
    <xf numFmtId="0" fontId="22" fillId="0" borderId="19" xfId="41" applyFont="1" applyFill="1" applyBorder="1" applyAlignment="1">
      <alignment horizontal="center" vertical="center" wrapText="1"/>
    </xf>
    <xf numFmtId="0" fontId="22" fillId="0" borderId="20" xfId="41" applyFont="1" applyFill="1" applyBorder="1" applyAlignment="1">
      <alignment horizontal="center" vertical="center" wrapText="1"/>
    </xf>
    <xf numFmtId="0" fontId="22" fillId="0" borderId="21" xfId="41" applyFont="1" applyFill="1" applyBorder="1" applyAlignment="1">
      <alignment horizontal="center" vertical="center" wrapText="1"/>
    </xf>
    <xf numFmtId="0" fontId="22" fillId="0" borderId="22" xfId="41" applyFont="1" applyFill="1" applyBorder="1" applyAlignment="1">
      <alignment horizontal="center" vertical="center" wrapText="1"/>
    </xf>
    <xf numFmtId="0" fontId="22" fillId="0" borderId="23" xfId="4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vertical="center" shrinkToFit="1"/>
    </xf>
    <xf numFmtId="0" fontId="32" fillId="0" borderId="13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32" fillId="0" borderId="18" xfId="0" applyFont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21" xfId="0" applyFont="1" applyBorder="1" applyAlignment="1">
      <alignment vertical="center"/>
    </xf>
    <xf numFmtId="0" fontId="33" fillId="0" borderId="16" xfId="0" applyFont="1" applyBorder="1" applyAlignment="1">
      <alignment vertical="center" textRotation="255"/>
    </xf>
    <xf numFmtId="0" fontId="33" fillId="0" borderId="13" xfId="0" applyFont="1" applyBorder="1" applyAlignment="1">
      <alignment vertical="center" textRotation="255"/>
    </xf>
    <xf numFmtId="0" fontId="32" fillId="0" borderId="0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32" fillId="0" borderId="10" xfId="0" applyFont="1" applyBorder="1" applyAlignment="1">
      <alignment vertical="center"/>
    </xf>
    <xf numFmtId="0" fontId="32" fillId="0" borderId="23" xfId="0" applyFont="1" applyBorder="1" applyAlignment="1">
      <alignment vertical="center"/>
    </xf>
    <xf numFmtId="0" fontId="32" fillId="0" borderId="0" xfId="0" applyFont="1" applyBorder="1" applyAlignment="1">
      <alignment vertical="center" shrinkToFit="1"/>
    </xf>
    <xf numFmtId="0" fontId="32" fillId="0" borderId="21" xfId="0" applyFont="1" applyBorder="1" applyAlignment="1">
      <alignment vertical="center" shrinkToFit="1"/>
    </xf>
    <xf numFmtId="0" fontId="32" fillId="0" borderId="18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32" fillId="0" borderId="23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11出来ばえ工事一覧表240401" xfId="41"/>
    <cellStyle name="良い" xfId="42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1495425</xdr:colOff>
      <xdr:row>4</xdr:row>
      <xdr:rowOff>104775</xdr:rowOff>
    </xdr:from>
    <xdr:to>
      <xdr:col>6</xdr:col>
      <xdr:colOff>1928300</xdr:colOff>
      <xdr:row>9</xdr:row>
      <xdr:rowOff>57150</xdr:rowOff>
    </xdr:to>
    <xdr:grpSp>
      <xdr:nvGrpSpPr>
        <xdr:cNvPr id="2" name="グループ化 1"/>
        <xdr:cNvGrpSpPr/>
      </xdr:nvGrpSpPr>
      <xdr:grpSpPr>
        <a:xfrm>
          <a:off x="8444534" y="701123"/>
          <a:ext cx="432875" cy="697810"/>
          <a:chOff x="8453950" y="19431000"/>
          <a:chExt cx="432875" cy="714375"/>
        </a:xfrm>
      </xdr:grpSpPr>
      <xdr:sp macro="" textlink="$J$6">
        <xdr:nvSpPr>
          <xdr:cNvPr id="3" name="テキスト ボックス 2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41E4E72D-7E7A-4310-BB5D-958AEC90C6E7}" type="TxLink">
              <a:rPr kumimoji="1" lang="ja-JP" altLang="en-US" sz="1100" b="1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7">
        <xdr:nvSpPr>
          <xdr:cNvPr id="4" name="テキスト ボックス 3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AE6DDEE6-8D4F-4813-AFA7-FF9BCE058F87}" type="TxLink">
              <a:rPr kumimoji="1" lang="en-US" altLang="en-US" sz="1100" b="1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8">
        <xdr:nvSpPr>
          <xdr:cNvPr id="5" name="テキスト ボックス 4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7BD68752-92E2-460F-BEDE-25A018D20ABD}" type="TxLink">
              <a:rPr kumimoji="1" lang="en-US" altLang="en-US" sz="1100" b="1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9">
        <xdr:nvSpPr>
          <xdr:cNvPr id="6" name="テキスト ボックス 5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98D4A61-7CC2-4A98-9FE7-73B8FB2F68B1}" type="TxLink">
              <a:rPr kumimoji="1" lang="en-US" altLang="en-US" sz="1100" b="1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1457325</xdr:colOff>
      <xdr:row>10</xdr:row>
      <xdr:rowOff>132935</xdr:rowOff>
    </xdr:from>
    <xdr:to>
      <xdr:col>6</xdr:col>
      <xdr:colOff>1890200</xdr:colOff>
      <xdr:row>15</xdr:row>
      <xdr:rowOff>85311</xdr:rowOff>
    </xdr:to>
    <xdr:grpSp>
      <xdr:nvGrpSpPr>
        <xdr:cNvPr id="7" name="グループ化 6"/>
        <xdr:cNvGrpSpPr/>
      </xdr:nvGrpSpPr>
      <xdr:grpSpPr>
        <a:xfrm>
          <a:off x="8406434" y="1623805"/>
          <a:ext cx="432875" cy="697810"/>
          <a:chOff x="8453950" y="19431000"/>
          <a:chExt cx="432875" cy="714375"/>
        </a:xfrm>
      </xdr:grpSpPr>
      <xdr:sp macro="" textlink="$J$12">
        <xdr:nvSpPr>
          <xdr:cNvPr id="8" name="テキスト ボックス 7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D29C9C92-D091-4DED-BFA6-4B9BE0BCAE64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3">
        <xdr:nvSpPr>
          <xdr:cNvPr id="9" name="テキスト ボックス 8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B57D006-17EA-465F-BFFC-0084FF32A4B3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4">
        <xdr:nvSpPr>
          <xdr:cNvPr id="10" name="テキスト ボックス 9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6C0C309-405A-4C04-94C7-949FF9635DC0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5">
        <xdr:nvSpPr>
          <xdr:cNvPr id="11" name="テキスト ボックス 10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763C291-27A3-40D9-8004-95884025288F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1477203</xdr:colOff>
      <xdr:row>17</xdr:row>
      <xdr:rowOff>119684</xdr:rowOff>
    </xdr:from>
    <xdr:to>
      <xdr:col>6</xdr:col>
      <xdr:colOff>1910078</xdr:colOff>
      <xdr:row>22</xdr:row>
      <xdr:rowOff>72059</xdr:rowOff>
    </xdr:to>
    <xdr:grpSp>
      <xdr:nvGrpSpPr>
        <xdr:cNvPr id="12" name="グループ化 11"/>
        <xdr:cNvGrpSpPr/>
      </xdr:nvGrpSpPr>
      <xdr:grpSpPr>
        <a:xfrm>
          <a:off x="8426312" y="2654162"/>
          <a:ext cx="432875" cy="697810"/>
          <a:chOff x="8453950" y="19431000"/>
          <a:chExt cx="432875" cy="714375"/>
        </a:xfrm>
      </xdr:grpSpPr>
      <xdr:sp macro="" textlink="$J$19">
        <xdr:nvSpPr>
          <xdr:cNvPr id="13" name="テキスト ボックス 12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5F238B0-D654-4CC1-B4A9-45D80D64D79A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0">
        <xdr:nvSpPr>
          <xdr:cNvPr id="14" name="テキスト ボックス 13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75DE3459-74A0-4951-A185-DC7BCB194369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1">
        <xdr:nvSpPr>
          <xdr:cNvPr id="15" name="テキスト ボックス 14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3AF3D10B-86B1-40BE-BAE2-4C4C7BFFCCDD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2">
        <xdr:nvSpPr>
          <xdr:cNvPr id="16" name="テキスト ボックス 15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611E3F9-A4B8-468B-AAC1-37036896B75E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1452356</xdr:colOff>
      <xdr:row>22</xdr:row>
      <xdr:rowOff>119684</xdr:rowOff>
    </xdr:from>
    <xdr:to>
      <xdr:col>6</xdr:col>
      <xdr:colOff>1885231</xdr:colOff>
      <xdr:row>27</xdr:row>
      <xdr:rowOff>72059</xdr:rowOff>
    </xdr:to>
    <xdr:grpSp>
      <xdr:nvGrpSpPr>
        <xdr:cNvPr id="17" name="グループ化 16"/>
        <xdr:cNvGrpSpPr/>
      </xdr:nvGrpSpPr>
      <xdr:grpSpPr>
        <a:xfrm>
          <a:off x="8401465" y="3399597"/>
          <a:ext cx="432875" cy="697810"/>
          <a:chOff x="8453950" y="19431000"/>
          <a:chExt cx="432875" cy="714375"/>
        </a:xfrm>
      </xdr:grpSpPr>
      <xdr:sp macro="" textlink="$J$24">
        <xdr:nvSpPr>
          <xdr:cNvPr id="18" name="テキスト ボックス 17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7131688-CC4A-449E-9B9E-65534EBB1E3A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5">
        <xdr:nvSpPr>
          <xdr:cNvPr id="19" name="テキスト ボックス 18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D4EBB28-CBEC-47C5-B967-7C1E4A787497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6">
        <xdr:nvSpPr>
          <xdr:cNvPr id="20" name="テキスト ボックス 19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D5C18EC0-B735-4F11-BCF6-6DB31D366AFC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7">
        <xdr:nvSpPr>
          <xdr:cNvPr id="21" name="テキスト ボックス 20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C35943B-DA87-48FD-9522-6DB2543F7D9C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1463952</xdr:colOff>
      <xdr:row>28</xdr:row>
      <xdr:rowOff>106431</xdr:rowOff>
    </xdr:from>
    <xdr:to>
      <xdr:col>6</xdr:col>
      <xdr:colOff>1896827</xdr:colOff>
      <xdr:row>33</xdr:row>
      <xdr:rowOff>58806</xdr:rowOff>
    </xdr:to>
    <xdr:grpSp>
      <xdr:nvGrpSpPr>
        <xdr:cNvPr id="22" name="グループ化 21"/>
        <xdr:cNvGrpSpPr/>
      </xdr:nvGrpSpPr>
      <xdr:grpSpPr>
        <a:xfrm>
          <a:off x="8413061" y="4280866"/>
          <a:ext cx="432875" cy="697810"/>
          <a:chOff x="8453950" y="19431000"/>
          <a:chExt cx="432875" cy="714375"/>
        </a:xfrm>
      </xdr:grpSpPr>
      <xdr:sp macro="" textlink="$J$30">
        <xdr:nvSpPr>
          <xdr:cNvPr id="23" name="テキスト ボックス 22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7AEABB78-27A5-47B0-87DD-1312EC80DD2D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1">
        <xdr:nvSpPr>
          <xdr:cNvPr id="24" name="テキスト ボックス 23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4FF04BF-9DDA-4A66-AFE8-B9ACF6E08597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2">
        <xdr:nvSpPr>
          <xdr:cNvPr id="25" name="テキスト ボックス 24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DA5A5DB-2609-4BBE-B51E-BA3FF891B22C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3">
        <xdr:nvSpPr>
          <xdr:cNvPr id="26" name="テキスト ボックス 25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E53D7FA-C608-4094-85E3-6A3158689EE3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1475548</xdr:colOff>
      <xdr:row>33</xdr:row>
      <xdr:rowOff>109744</xdr:rowOff>
    </xdr:from>
    <xdr:to>
      <xdr:col>6</xdr:col>
      <xdr:colOff>1908423</xdr:colOff>
      <xdr:row>38</xdr:row>
      <xdr:rowOff>62120</xdr:rowOff>
    </xdr:to>
    <xdr:grpSp>
      <xdr:nvGrpSpPr>
        <xdr:cNvPr id="27" name="グループ化 26"/>
        <xdr:cNvGrpSpPr/>
      </xdr:nvGrpSpPr>
      <xdr:grpSpPr>
        <a:xfrm>
          <a:off x="8424657" y="5029614"/>
          <a:ext cx="432875" cy="697810"/>
          <a:chOff x="8453950" y="19431000"/>
          <a:chExt cx="432875" cy="714375"/>
        </a:xfrm>
      </xdr:grpSpPr>
      <xdr:sp macro="" textlink="$J$35">
        <xdr:nvSpPr>
          <xdr:cNvPr id="28" name="テキスト ボックス 27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39FDAAF9-3124-44B4-8CD9-229360860725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6">
        <xdr:nvSpPr>
          <xdr:cNvPr id="29" name="テキスト ボックス 28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77A562D-B4B9-4BBE-B230-CD3C3E374A98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7">
        <xdr:nvSpPr>
          <xdr:cNvPr id="30" name="テキスト ボックス 29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198B313-A3E4-4F9D-910C-984E7DAFB3C9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8">
        <xdr:nvSpPr>
          <xdr:cNvPr id="31" name="テキスト ボックス 30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DD8C3B35-05B7-40FF-9A32-3F881E67D154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1438275</xdr:colOff>
      <xdr:row>4</xdr:row>
      <xdr:rowOff>123833</xdr:rowOff>
    </xdr:from>
    <xdr:to>
      <xdr:col>6</xdr:col>
      <xdr:colOff>1880675</xdr:colOff>
      <xdr:row>9</xdr:row>
      <xdr:rowOff>88218</xdr:rowOff>
    </xdr:to>
    <xdr:grpSp>
      <xdr:nvGrpSpPr>
        <xdr:cNvPr id="37" name="グループ化 36"/>
        <xdr:cNvGrpSpPr/>
      </xdr:nvGrpSpPr>
      <xdr:grpSpPr>
        <a:xfrm>
          <a:off x="8246579" y="720181"/>
          <a:ext cx="442400" cy="709820"/>
          <a:chOff x="8239125" y="733433"/>
          <a:chExt cx="442400" cy="726385"/>
        </a:xfrm>
      </xdr:grpSpPr>
      <xdr:sp macro="" textlink="$J$6">
        <xdr:nvSpPr>
          <xdr:cNvPr id="8" name="テキスト ボックス 7"/>
          <xdr:cNvSpPr txBox="1"/>
        </xdr:nvSpPr>
        <xdr:spPr>
          <a:xfrm>
            <a:off x="8248650" y="733433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F66DECF-E291-4769-9CA3-434F29E1EB8E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7">
        <xdr:nvSpPr>
          <xdr:cNvPr id="9" name="テキスト ボックス 8"/>
          <xdr:cNvSpPr txBox="1"/>
        </xdr:nvSpPr>
        <xdr:spPr>
          <a:xfrm>
            <a:off x="8248650" y="872995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3BDC409-D8E0-4692-B492-734E58D52C76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8">
        <xdr:nvSpPr>
          <xdr:cNvPr id="10" name="テキスト ボックス 9"/>
          <xdr:cNvSpPr txBox="1"/>
        </xdr:nvSpPr>
        <xdr:spPr>
          <a:xfrm>
            <a:off x="8248650" y="1031165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7E80DD8-3AA8-4B95-B035-202BF713B7F4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9">
        <xdr:nvSpPr>
          <xdr:cNvPr id="11" name="テキスト ボックス 10"/>
          <xdr:cNvSpPr txBox="1"/>
        </xdr:nvSpPr>
        <xdr:spPr>
          <a:xfrm>
            <a:off x="8239125" y="119930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1F17F97-F078-4B3A-B52B-A85C1071396B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1447800</xdr:colOff>
      <xdr:row>11</xdr:row>
      <xdr:rowOff>133350</xdr:rowOff>
    </xdr:from>
    <xdr:to>
      <xdr:col>6</xdr:col>
      <xdr:colOff>1880675</xdr:colOff>
      <xdr:row>16</xdr:row>
      <xdr:rowOff>69160</xdr:rowOff>
    </xdr:to>
    <xdr:grpSp>
      <xdr:nvGrpSpPr>
        <xdr:cNvPr id="12" name="グループ化 11"/>
        <xdr:cNvGrpSpPr/>
      </xdr:nvGrpSpPr>
      <xdr:grpSpPr>
        <a:xfrm>
          <a:off x="8256104" y="1773307"/>
          <a:ext cx="432875" cy="681244"/>
          <a:chOff x="8453950" y="19431000"/>
          <a:chExt cx="432875" cy="714375"/>
        </a:xfrm>
      </xdr:grpSpPr>
      <xdr:sp macro="" textlink="$J$13">
        <xdr:nvSpPr>
          <xdr:cNvPr id="13" name="テキスト ボックス 12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8765AA68-0917-4858-BDF9-86FCFF054440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4">
        <xdr:nvSpPr>
          <xdr:cNvPr id="14" name="テキスト ボックス 13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3FDDF473-A632-4AF3-A71A-95C633F9A4D9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5">
        <xdr:nvSpPr>
          <xdr:cNvPr id="15" name="テキスト ボックス 14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43EA37A-954F-412F-93F1-48EF427CD9EE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6">
        <xdr:nvSpPr>
          <xdr:cNvPr id="16" name="テキスト ボックス 15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6E5AF0F-DF56-4A68-8B19-612BA3A855C4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1447800</xdr:colOff>
      <xdr:row>16</xdr:row>
      <xdr:rowOff>142875</xdr:rowOff>
    </xdr:from>
    <xdr:to>
      <xdr:col>6</xdr:col>
      <xdr:colOff>1880675</xdr:colOff>
      <xdr:row>21</xdr:row>
      <xdr:rowOff>78685</xdr:rowOff>
    </xdr:to>
    <xdr:grpSp>
      <xdr:nvGrpSpPr>
        <xdr:cNvPr id="17" name="グループ化 16"/>
        <xdr:cNvGrpSpPr/>
      </xdr:nvGrpSpPr>
      <xdr:grpSpPr>
        <a:xfrm>
          <a:off x="8256104" y="2528266"/>
          <a:ext cx="432875" cy="681245"/>
          <a:chOff x="8453950" y="19431000"/>
          <a:chExt cx="432875" cy="714375"/>
        </a:xfrm>
      </xdr:grpSpPr>
      <xdr:sp macro="" textlink="$J$18">
        <xdr:nvSpPr>
          <xdr:cNvPr id="18" name="テキスト ボックス 17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5ADC532-7514-4ADD-836B-70BA20ADE5F6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9">
        <xdr:nvSpPr>
          <xdr:cNvPr id="19" name="テキスト ボックス 18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B5B385E-56E3-47E4-9A1E-9599122D6E4F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0">
        <xdr:nvSpPr>
          <xdr:cNvPr id="20" name="テキスト ボックス 19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25D9C13A-C938-4C12-9141-BC96D0898C45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1">
        <xdr:nvSpPr>
          <xdr:cNvPr id="21" name="テキスト ボックス 20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16C4BDB5-5DA9-4325-AFD7-8D567F634239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1428750</xdr:colOff>
      <xdr:row>21</xdr:row>
      <xdr:rowOff>114300</xdr:rowOff>
    </xdr:from>
    <xdr:to>
      <xdr:col>6</xdr:col>
      <xdr:colOff>1861625</xdr:colOff>
      <xdr:row>26</xdr:row>
      <xdr:rowOff>50110</xdr:rowOff>
    </xdr:to>
    <xdr:grpSp>
      <xdr:nvGrpSpPr>
        <xdr:cNvPr id="22" name="グループ化 21"/>
        <xdr:cNvGrpSpPr/>
      </xdr:nvGrpSpPr>
      <xdr:grpSpPr>
        <a:xfrm>
          <a:off x="8237054" y="3245126"/>
          <a:ext cx="432875" cy="681245"/>
          <a:chOff x="8453950" y="19431000"/>
          <a:chExt cx="432875" cy="714375"/>
        </a:xfrm>
      </xdr:grpSpPr>
      <xdr:sp macro="" textlink="$J$23">
        <xdr:nvSpPr>
          <xdr:cNvPr id="23" name="テキスト ボックス 22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BFCD0BE-CC27-43AD-BF99-62194D9AAF3B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4">
        <xdr:nvSpPr>
          <xdr:cNvPr id="24" name="テキスト ボックス 23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05B10EC-D9EA-4B15-B9F3-5C933FE91D80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5">
        <xdr:nvSpPr>
          <xdr:cNvPr id="25" name="テキスト ボックス 24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445E23F-27EB-4BDB-B533-EF24C297E51C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6">
        <xdr:nvSpPr>
          <xdr:cNvPr id="26" name="テキスト ボックス 25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264B80C6-34FC-461E-A269-DE90820F9047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1447800</xdr:colOff>
      <xdr:row>26</xdr:row>
      <xdr:rowOff>133350</xdr:rowOff>
    </xdr:from>
    <xdr:to>
      <xdr:col>6</xdr:col>
      <xdr:colOff>1880675</xdr:colOff>
      <xdr:row>31</xdr:row>
      <xdr:rowOff>69160</xdr:rowOff>
    </xdr:to>
    <xdr:grpSp>
      <xdr:nvGrpSpPr>
        <xdr:cNvPr id="27" name="グループ化 26"/>
        <xdr:cNvGrpSpPr/>
      </xdr:nvGrpSpPr>
      <xdr:grpSpPr>
        <a:xfrm>
          <a:off x="8256104" y="4009611"/>
          <a:ext cx="432875" cy="681245"/>
          <a:chOff x="8453950" y="19431000"/>
          <a:chExt cx="432875" cy="714375"/>
        </a:xfrm>
      </xdr:grpSpPr>
      <xdr:sp macro="" textlink="$J$28">
        <xdr:nvSpPr>
          <xdr:cNvPr id="28" name="テキスト ボックス 27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811009B6-5648-4071-B8F3-2D6030D803E3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9">
        <xdr:nvSpPr>
          <xdr:cNvPr id="29" name="テキスト ボックス 28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41145D9-8C09-4D2F-BDE3-3E6359006010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0">
        <xdr:nvSpPr>
          <xdr:cNvPr id="30" name="テキスト ボックス 29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11D801DF-3743-47B0-BA67-1B0E9360CDB9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1">
        <xdr:nvSpPr>
          <xdr:cNvPr id="31" name="テキスト ボックス 30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DBF97F4D-D84A-49C3-A96E-C62BED077CA5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1447800</xdr:colOff>
      <xdr:row>33</xdr:row>
      <xdr:rowOff>123825</xdr:rowOff>
    </xdr:from>
    <xdr:to>
      <xdr:col>6</xdr:col>
      <xdr:colOff>1880675</xdr:colOff>
      <xdr:row>38</xdr:row>
      <xdr:rowOff>59635</xdr:rowOff>
    </xdr:to>
    <xdr:grpSp>
      <xdr:nvGrpSpPr>
        <xdr:cNvPr id="32" name="グループ化 31"/>
        <xdr:cNvGrpSpPr/>
      </xdr:nvGrpSpPr>
      <xdr:grpSpPr>
        <a:xfrm>
          <a:off x="8256104" y="5043695"/>
          <a:ext cx="432875" cy="681244"/>
          <a:chOff x="8453950" y="19431000"/>
          <a:chExt cx="432875" cy="714375"/>
        </a:xfrm>
      </xdr:grpSpPr>
      <xdr:sp macro="" textlink="$J$35">
        <xdr:nvSpPr>
          <xdr:cNvPr id="33" name="テキスト ボックス 32"/>
          <xdr:cNvSpPr txBox="1"/>
        </xdr:nvSpPr>
        <xdr:spPr>
          <a:xfrm>
            <a:off x="8453950" y="194310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96983BA-9ED8-448F-B960-8D584DDFA9EB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6">
        <xdr:nvSpPr>
          <xdr:cNvPr id="34" name="テキスト ボックス 33"/>
          <xdr:cNvSpPr txBox="1"/>
        </xdr:nvSpPr>
        <xdr:spPr>
          <a:xfrm>
            <a:off x="8453950" y="195738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77B8B48-401D-4B3E-A497-731C4EB98844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7">
        <xdr:nvSpPr>
          <xdr:cNvPr id="35" name="テキスト ボックス 34"/>
          <xdr:cNvSpPr txBox="1"/>
        </xdr:nvSpPr>
        <xdr:spPr>
          <a:xfrm>
            <a:off x="8453950" y="19735800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0094333-FA4F-4DA7-B398-D95B4CB236D3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8">
        <xdr:nvSpPr>
          <xdr:cNvPr id="36" name="テキスト ボックス 35"/>
          <xdr:cNvSpPr txBox="1"/>
        </xdr:nvSpPr>
        <xdr:spPr>
          <a:xfrm>
            <a:off x="8453950" y="19878675"/>
            <a:ext cx="432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22E7E37E-29B4-44BB-93EE-55122CD96E0F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1457325</xdr:colOff>
      <xdr:row>4</xdr:row>
      <xdr:rowOff>114300</xdr:rowOff>
    </xdr:from>
    <xdr:to>
      <xdr:col>6</xdr:col>
      <xdr:colOff>1890200</xdr:colOff>
      <xdr:row>9</xdr:row>
      <xdr:rowOff>50110</xdr:rowOff>
    </xdr:to>
    <xdr:grpSp>
      <xdr:nvGrpSpPr>
        <xdr:cNvPr id="27" name="グループ化 26"/>
        <xdr:cNvGrpSpPr/>
      </xdr:nvGrpSpPr>
      <xdr:grpSpPr>
        <a:xfrm>
          <a:off x="8258175" y="723900"/>
          <a:ext cx="432875" cy="697810"/>
          <a:chOff x="8258175" y="723900"/>
          <a:chExt cx="432875" cy="697810"/>
        </a:xfrm>
      </xdr:grpSpPr>
      <xdr:sp macro="" textlink="$J$6">
        <xdr:nvSpPr>
          <xdr:cNvPr id="3" name="テキスト ボックス 2"/>
          <xdr:cNvSpPr txBox="1"/>
        </xdr:nvSpPr>
        <xdr:spPr>
          <a:xfrm>
            <a:off x="8258175" y="723900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4CE8FCD-474A-4463-A97E-7493432806EA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7">
        <xdr:nvSpPr>
          <xdr:cNvPr id="4" name="テキスト ボックス 3"/>
          <xdr:cNvSpPr txBox="1"/>
        </xdr:nvSpPr>
        <xdr:spPr>
          <a:xfrm>
            <a:off x="8258175" y="86346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3E4847E-3C27-4C8A-95D4-62B22291B464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8">
        <xdr:nvSpPr>
          <xdr:cNvPr id="5" name="テキスト ボックス 4"/>
          <xdr:cNvSpPr txBox="1"/>
        </xdr:nvSpPr>
        <xdr:spPr>
          <a:xfrm>
            <a:off x="8258175" y="102163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2EE3347-03EB-45C1-B143-1D296855D4F2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9">
        <xdr:nvSpPr>
          <xdr:cNvPr id="6" name="テキスト ボックス 5"/>
          <xdr:cNvSpPr txBox="1"/>
        </xdr:nvSpPr>
        <xdr:spPr>
          <a:xfrm>
            <a:off x="8258175" y="1161194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E8C9F14-AD82-41F8-A45B-0555E3FF2D06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1504950</xdr:colOff>
      <xdr:row>9</xdr:row>
      <xdr:rowOff>114300</xdr:rowOff>
    </xdr:from>
    <xdr:to>
      <xdr:col>6</xdr:col>
      <xdr:colOff>1937825</xdr:colOff>
      <xdr:row>14</xdr:row>
      <xdr:rowOff>50110</xdr:rowOff>
    </xdr:to>
    <xdr:grpSp>
      <xdr:nvGrpSpPr>
        <xdr:cNvPr id="28" name="グループ化 27"/>
        <xdr:cNvGrpSpPr/>
      </xdr:nvGrpSpPr>
      <xdr:grpSpPr>
        <a:xfrm>
          <a:off x="8305800" y="1485900"/>
          <a:ext cx="432875" cy="697810"/>
          <a:chOff x="8305800" y="1485900"/>
          <a:chExt cx="432875" cy="697810"/>
        </a:xfrm>
      </xdr:grpSpPr>
      <xdr:sp macro="" textlink="$J$11">
        <xdr:nvSpPr>
          <xdr:cNvPr id="8" name="テキスト ボックス 7"/>
          <xdr:cNvSpPr txBox="1"/>
        </xdr:nvSpPr>
        <xdr:spPr>
          <a:xfrm>
            <a:off x="8305800" y="1485900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98A90F5-D247-41AB-8BC5-277A7FBC8F4F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2">
        <xdr:nvSpPr>
          <xdr:cNvPr id="9" name="テキスト ボックス 8"/>
          <xdr:cNvSpPr txBox="1"/>
        </xdr:nvSpPr>
        <xdr:spPr>
          <a:xfrm>
            <a:off x="8305800" y="162546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E39CC4B-0FB7-40CD-9FB2-55C52B21A8F2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3">
        <xdr:nvSpPr>
          <xdr:cNvPr id="10" name="テキスト ボックス 9"/>
          <xdr:cNvSpPr txBox="1"/>
        </xdr:nvSpPr>
        <xdr:spPr>
          <a:xfrm>
            <a:off x="8305800" y="178363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8CB1A296-F031-4F33-B133-8BC35D7333A6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4">
        <xdr:nvSpPr>
          <xdr:cNvPr id="11" name="テキスト ボックス 10"/>
          <xdr:cNvSpPr txBox="1"/>
        </xdr:nvSpPr>
        <xdr:spPr>
          <a:xfrm>
            <a:off x="8305800" y="1923194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6E55892-6033-4E63-9563-0E9017F43D16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1495425</xdr:colOff>
      <xdr:row>15</xdr:row>
      <xdr:rowOff>133350</xdr:rowOff>
    </xdr:from>
    <xdr:to>
      <xdr:col>6</xdr:col>
      <xdr:colOff>1928300</xdr:colOff>
      <xdr:row>20</xdr:row>
      <xdr:rowOff>69160</xdr:rowOff>
    </xdr:to>
    <xdr:grpSp>
      <xdr:nvGrpSpPr>
        <xdr:cNvPr id="29" name="グループ化 28"/>
        <xdr:cNvGrpSpPr/>
      </xdr:nvGrpSpPr>
      <xdr:grpSpPr>
        <a:xfrm>
          <a:off x="8296275" y="2419350"/>
          <a:ext cx="432875" cy="697810"/>
          <a:chOff x="8267700" y="2552700"/>
          <a:chExt cx="432875" cy="697810"/>
        </a:xfrm>
      </xdr:grpSpPr>
      <xdr:sp macro="" textlink="$J$17">
        <xdr:nvSpPr>
          <xdr:cNvPr id="13" name="テキスト ボックス 12"/>
          <xdr:cNvSpPr txBox="1"/>
        </xdr:nvSpPr>
        <xdr:spPr>
          <a:xfrm>
            <a:off x="8267700" y="2552700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F0676EB-3830-4A6B-9012-F1D9E55790AE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8">
        <xdr:nvSpPr>
          <xdr:cNvPr id="14" name="テキスト ボックス 13"/>
          <xdr:cNvSpPr txBox="1"/>
        </xdr:nvSpPr>
        <xdr:spPr>
          <a:xfrm>
            <a:off x="8267700" y="269226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99D15F7-A239-41DC-916C-DF79B2333325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9">
        <xdr:nvSpPr>
          <xdr:cNvPr id="15" name="テキスト ボックス 14"/>
          <xdr:cNvSpPr txBox="1"/>
        </xdr:nvSpPr>
        <xdr:spPr>
          <a:xfrm>
            <a:off x="8267700" y="285043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AF892477-733F-4889-8C7D-3A7FA63F2FC8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0">
        <xdr:nvSpPr>
          <xdr:cNvPr id="16" name="テキスト ボックス 15"/>
          <xdr:cNvSpPr txBox="1"/>
        </xdr:nvSpPr>
        <xdr:spPr>
          <a:xfrm>
            <a:off x="8267700" y="2989994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71A8F39-4C68-4341-AD19-6D9A4A34D926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1447800</xdr:colOff>
      <xdr:row>21</xdr:row>
      <xdr:rowOff>133350</xdr:rowOff>
    </xdr:from>
    <xdr:to>
      <xdr:col>6</xdr:col>
      <xdr:colOff>1880675</xdr:colOff>
      <xdr:row>26</xdr:row>
      <xdr:rowOff>69160</xdr:rowOff>
    </xdr:to>
    <xdr:grpSp>
      <xdr:nvGrpSpPr>
        <xdr:cNvPr id="30" name="グループ化 29"/>
        <xdr:cNvGrpSpPr/>
      </xdr:nvGrpSpPr>
      <xdr:grpSpPr>
        <a:xfrm>
          <a:off x="8248650" y="3333750"/>
          <a:ext cx="432875" cy="697810"/>
          <a:chOff x="8248650" y="3286125"/>
          <a:chExt cx="432875" cy="697810"/>
        </a:xfrm>
      </xdr:grpSpPr>
      <xdr:sp macro="" textlink="$J$23">
        <xdr:nvSpPr>
          <xdr:cNvPr id="18" name="テキスト ボックス 17"/>
          <xdr:cNvSpPr txBox="1"/>
        </xdr:nvSpPr>
        <xdr:spPr>
          <a:xfrm>
            <a:off x="8248650" y="3286125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BFCD0BE-CC27-43AD-BF99-62194D9AAF3B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4">
        <xdr:nvSpPr>
          <xdr:cNvPr id="19" name="テキスト ボックス 18"/>
          <xdr:cNvSpPr txBox="1"/>
        </xdr:nvSpPr>
        <xdr:spPr>
          <a:xfrm>
            <a:off x="8248650" y="3425687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05B10EC-D9EA-4B15-B9F3-5C933FE91D80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5">
        <xdr:nvSpPr>
          <xdr:cNvPr id="20" name="テキスト ボックス 19"/>
          <xdr:cNvSpPr txBox="1"/>
        </xdr:nvSpPr>
        <xdr:spPr>
          <a:xfrm>
            <a:off x="8248650" y="3583857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445E23F-27EB-4BDB-B533-EF24C297E51C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6">
        <xdr:nvSpPr>
          <xdr:cNvPr id="21" name="テキスト ボックス 20"/>
          <xdr:cNvSpPr txBox="1"/>
        </xdr:nvSpPr>
        <xdr:spPr>
          <a:xfrm>
            <a:off x="8248650" y="3723419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264B80C6-34FC-461E-A269-DE90820F9047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1466850</xdr:colOff>
      <xdr:row>26</xdr:row>
      <xdr:rowOff>133350</xdr:rowOff>
    </xdr:from>
    <xdr:to>
      <xdr:col>6</xdr:col>
      <xdr:colOff>1899725</xdr:colOff>
      <xdr:row>31</xdr:row>
      <xdr:rowOff>69160</xdr:rowOff>
    </xdr:to>
    <xdr:grpSp>
      <xdr:nvGrpSpPr>
        <xdr:cNvPr id="31" name="グループ化 30"/>
        <xdr:cNvGrpSpPr/>
      </xdr:nvGrpSpPr>
      <xdr:grpSpPr>
        <a:xfrm>
          <a:off x="8267700" y="4095750"/>
          <a:ext cx="432875" cy="697810"/>
          <a:chOff x="8267700" y="4067175"/>
          <a:chExt cx="432875" cy="697810"/>
        </a:xfrm>
      </xdr:grpSpPr>
      <xdr:sp macro="" textlink="$J$28">
        <xdr:nvSpPr>
          <xdr:cNvPr id="23" name="テキスト ボックス 22"/>
          <xdr:cNvSpPr txBox="1"/>
        </xdr:nvSpPr>
        <xdr:spPr>
          <a:xfrm>
            <a:off x="8267700" y="4067175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8529493-66C4-4BB0-9C06-DD92EF230E04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9">
        <xdr:nvSpPr>
          <xdr:cNvPr id="24" name="テキスト ボックス 23"/>
          <xdr:cNvSpPr txBox="1"/>
        </xdr:nvSpPr>
        <xdr:spPr>
          <a:xfrm>
            <a:off x="8267700" y="4206737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E8EA04D-6B46-4165-B395-AC95A604E557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0">
        <xdr:nvSpPr>
          <xdr:cNvPr id="25" name="テキスト ボックス 24"/>
          <xdr:cNvSpPr txBox="1"/>
        </xdr:nvSpPr>
        <xdr:spPr>
          <a:xfrm>
            <a:off x="8267700" y="4364907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7E34F85B-8507-4FCA-958A-5941C800D167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1">
        <xdr:nvSpPr>
          <xdr:cNvPr id="26" name="テキスト ボックス 25"/>
          <xdr:cNvSpPr txBox="1"/>
        </xdr:nvSpPr>
        <xdr:spPr>
          <a:xfrm>
            <a:off x="8267700" y="4504469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3B3A084E-CD1F-4099-B5BF-BA6699AC5649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1476375</xdr:colOff>
      <xdr:row>34</xdr:row>
      <xdr:rowOff>123825</xdr:rowOff>
    </xdr:from>
    <xdr:to>
      <xdr:col>6</xdr:col>
      <xdr:colOff>1909250</xdr:colOff>
      <xdr:row>39</xdr:row>
      <xdr:rowOff>59635</xdr:rowOff>
    </xdr:to>
    <xdr:grpSp>
      <xdr:nvGrpSpPr>
        <xdr:cNvPr id="37" name="グループ化 36"/>
        <xdr:cNvGrpSpPr/>
      </xdr:nvGrpSpPr>
      <xdr:grpSpPr>
        <a:xfrm>
          <a:off x="8277225" y="5305425"/>
          <a:ext cx="432875" cy="697810"/>
          <a:chOff x="8248650" y="5295900"/>
          <a:chExt cx="432875" cy="697810"/>
        </a:xfrm>
      </xdr:grpSpPr>
      <xdr:sp macro="" textlink="$J$36">
        <xdr:nvSpPr>
          <xdr:cNvPr id="33" name="テキスト ボックス 32"/>
          <xdr:cNvSpPr txBox="1"/>
        </xdr:nvSpPr>
        <xdr:spPr>
          <a:xfrm>
            <a:off x="8248650" y="5295900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8D8712B-AC0A-4813-BCBA-26E16C8DEF93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7">
        <xdr:nvSpPr>
          <xdr:cNvPr id="34" name="テキスト ボックス 33"/>
          <xdr:cNvSpPr txBox="1"/>
        </xdr:nvSpPr>
        <xdr:spPr>
          <a:xfrm>
            <a:off x="8248650" y="543546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B323B4B-6477-4448-8C3B-8A4FAFCBC9DD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8">
        <xdr:nvSpPr>
          <xdr:cNvPr id="35" name="テキスト ボックス 34"/>
          <xdr:cNvSpPr txBox="1"/>
        </xdr:nvSpPr>
        <xdr:spPr>
          <a:xfrm>
            <a:off x="8248650" y="559363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58937FC-A3C4-4C6A-9CD3-543359CF0313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9">
        <xdr:nvSpPr>
          <xdr:cNvPr id="36" name="テキスト ボックス 35"/>
          <xdr:cNvSpPr txBox="1"/>
        </xdr:nvSpPr>
        <xdr:spPr>
          <a:xfrm>
            <a:off x="8248650" y="5733194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3F22D3FA-92AE-48C3-965F-E382E1F55005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1457325</xdr:colOff>
      <xdr:row>4</xdr:row>
      <xdr:rowOff>142875</xdr:rowOff>
    </xdr:from>
    <xdr:to>
      <xdr:col>6</xdr:col>
      <xdr:colOff>1890200</xdr:colOff>
      <xdr:row>9</xdr:row>
      <xdr:rowOff>78685</xdr:rowOff>
    </xdr:to>
    <xdr:grpSp>
      <xdr:nvGrpSpPr>
        <xdr:cNvPr id="32" name="グループ化 31"/>
        <xdr:cNvGrpSpPr/>
      </xdr:nvGrpSpPr>
      <xdr:grpSpPr>
        <a:xfrm>
          <a:off x="8248090" y="770404"/>
          <a:ext cx="432875" cy="720222"/>
          <a:chOff x="8258175" y="752475"/>
          <a:chExt cx="432875" cy="697810"/>
        </a:xfrm>
      </xdr:grpSpPr>
      <xdr:sp macro="" textlink="$J$6">
        <xdr:nvSpPr>
          <xdr:cNvPr id="3" name="テキスト ボックス 2"/>
          <xdr:cNvSpPr txBox="1"/>
        </xdr:nvSpPr>
        <xdr:spPr>
          <a:xfrm>
            <a:off x="8258175" y="752475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C5CE118-35FF-4FCF-A120-710315780356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7">
        <xdr:nvSpPr>
          <xdr:cNvPr id="4" name="テキスト ボックス 3"/>
          <xdr:cNvSpPr txBox="1"/>
        </xdr:nvSpPr>
        <xdr:spPr>
          <a:xfrm>
            <a:off x="8258175" y="892037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164307F6-720F-4F8B-8102-9E41450711E2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8">
        <xdr:nvSpPr>
          <xdr:cNvPr id="5" name="テキスト ボックス 4"/>
          <xdr:cNvSpPr txBox="1"/>
        </xdr:nvSpPr>
        <xdr:spPr>
          <a:xfrm>
            <a:off x="8258175" y="1050207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C9B4C3C-3E20-445F-BBC7-39349E95E792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9">
        <xdr:nvSpPr>
          <xdr:cNvPr id="6" name="テキスト ボックス 5"/>
          <xdr:cNvSpPr txBox="1"/>
        </xdr:nvSpPr>
        <xdr:spPr>
          <a:xfrm>
            <a:off x="8258175" y="1189769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114CE180-98AA-40F3-992D-E4EAB81C6AF3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1457885</xdr:colOff>
      <xdr:row>10</xdr:row>
      <xdr:rowOff>88526</xdr:rowOff>
    </xdr:from>
    <xdr:to>
      <xdr:col>6</xdr:col>
      <xdr:colOff>1890760</xdr:colOff>
      <xdr:row>15</xdr:row>
      <xdr:rowOff>1925</xdr:rowOff>
    </xdr:to>
    <xdr:grpSp>
      <xdr:nvGrpSpPr>
        <xdr:cNvPr id="33" name="グループ化 32"/>
        <xdr:cNvGrpSpPr/>
      </xdr:nvGrpSpPr>
      <xdr:grpSpPr>
        <a:xfrm>
          <a:off x="8248650" y="1657350"/>
          <a:ext cx="432875" cy="697810"/>
          <a:chOff x="8238565" y="1702174"/>
          <a:chExt cx="432875" cy="720221"/>
        </a:xfrm>
      </xdr:grpSpPr>
      <xdr:sp macro="" textlink="$J$12">
        <xdr:nvSpPr>
          <xdr:cNvPr id="8" name="テキスト ボックス 7"/>
          <xdr:cNvSpPr txBox="1"/>
        </xdr:nvSpPr>
        <xdr:spPr>
          <a:xfrm>
            <a:off x="8238565" y="1702174"/>
            <a:ext cx="432875" cy="2694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647DA38-78C6-4FBF-A34C-EDC0E2F8675E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3">
        <xdr:nvSpPr>
          <xdr:cNvPr id="9" name="テキスト ボックス 8"/>
          <xdr:cNvSpPr txBox="1"/>
        </xdr:nvSpPr>
        <xdr:spPr>
          <a:xfrm>
            <a:off x="8238565" y="1846218"/>
            <a:ext cx="432875" cy="2694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07C283A-CFDC-4C53-87B1-A0832B85FEC1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4">
        <xdr:nvSpPr>
          <xdr:cNvPr id="10" name="テキスト ボックス 9"/>
          <xdr:cNvSpPr txBox="1"/>
        </xdr:nvSpPr>
        <xdr:spPr>
          <a:xfrm>
            <a:off x="8238565" y="2008870"/>
            <a:ext cx="432875" cy="2694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291957D-8AFD-4F88-B545-888DC2A7B4B6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5">
        <xdr:nvSpPr>
          <xdr:cNvPr id="11" name="テキスト ボックス 10"/>
          <xdr:cNvSpPr txBox="1"/>
        </xdr:nvSpPr>
        <xdr:spPr>
          <a:xfrm>
            <a:off x="8238565" y="2152915"/>
            <a:ext cx="432875" cy="2694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05A16F8-A4E2-4A21-A9A5-10891962C44B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1457325</xdr:colOff>
      <xdr:row>15</xdr:row>
      <xdr:rowOff>133350</xdr:rowOff>
    </xdr:from>
    <xdr:to>
      <xdr:col>6</xdr:col>
      <xdr:colOff>1890200</xdr:colOff>
      <xdr:row>20</xdr:row>
      <xdr:rowOff>69160</xdr:rowOff>
    </xdr:to>
    <xdr:grpSp>
      <xdr:nvGrpSpPr>
        <xdr:cNvPr id="12" name="グループ化 11"/>
        <xdr:cNvGrpSpPr/>
      </xdr:nvGrpSpPr>
      <xdr:grpSpPr>
        <a:xfrm>
          <a:off x="8248090" y="2486585"/>
          <a:ext cx="432875" cy="720222"/>
          <a:chOff x="8267700" y="2552700"/>
          <a:chExt cx="432875" cy="697810"/>
        </a:xfrm>
      </xdr:grpSpPr>
      <xdr:sp macro="" textlink="$J$17">
        <xdr:nvSpPr>
          <xdr:cNvPr id="13" name="テキスト ボックス 12"/>
          <xdr:cNvSpPr txBox="1"/>
        </xdr:nvSpPr>
        <xdr:spPr>
          <a:xfrm>
            <a:off x="8267700" y="2552700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AEBEB61-59AD-429D-9276-8DE323F45214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8">
        <xdr:nvSpPr>
          <xdr:cNvPr id="14" name="テキスト ボックス 13"/>
          <xdr:cNvSpPr txBox="1"/>
        </xdr:nvSpPr>
        <xdr:spPr>
          <a:xfrm>
            <a:off x="8267700" y="269226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DC2ED394-2835-426F-BDDB-BC47B8747397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9">
        <xdr:nvSpPr>
          <xdr:cNvPr id="15" name="テキスト ボックス 14"/>
          <xdr:cNvSpPr txBox="1"/>
        </xdr:nvSpPr>
        <xdr:spPr>
          <a:xfrm>
            <a:off x="8267700" y="285043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1A9A2EE5-8FFE-4525-9082-311CE1AAA530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0">
        <xdr:nvSpPr>
          <xdr:cNvPr id="16" name="テキスト ボックス 15"/>
          <xdr:cNvSpPr txBox="1"/>
        </xdr:nvSpPr>
        <xdr:spPr>
          <a:xfrm>
            <a:off x="8267700" y="2989994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ACAA12E-330C-4565-B742-EB490981D98B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1447800</xdr:colOff>
      <xdr:row>22</xdr:row>
      <xdr:rowOff>9525</xdr:rowOff>
    </xdr:from>
    <xdr:to>
      <xdr:col>6</xdr:col>
      <xdr:colOff>1880675</xdr:colOff>
      <xdr:row>26</xdr:row>
      <xdr:rowOff>97735</xdr:rowOff>
    </xdr:to>
    <xdr:grpSp>
      <xdr:nvGrpSpPr>
        <xdr:cNvPr id="17" name="グループ化 16"/>
        <xdr:cNvGrpSpPr/>
      </xdr:nvGrpSpPr>
      <xdr:grpSpPr>
        <a:xfrm>
          <a:off x="8238565" y="3460937"/>
          <a:ext cx="432875" cy="715739"/>
          <a:chOff x="8248650" y="3286125"/>
          <a:chExt cx="432875" cy="697810"/>
        </a:xfrm>
      </xdr:grpSpPr>
      <xdr:sp macro="" textlink="$J$23">
        <xdr:nvSpPr>
          <xdr:cNvPr id="18" name="テキスト ボックス 17"/>
          <xdr:cNvSpPr txBox="1"/>
        </xdr:nvSpPr>
        <xdr:spPr>
          <a:xfrm>
            <a:off x="8248650" y="3286125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1C4DFE3-787E-4963-B032-826B5671C02B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4">
        <xdr:nvSpPr>
          <xdr:cNvPr id="19" name="テキスト ボックス 18"/>
          <xdr:cNvSpPr txBox="1"/>
        </xdr:nvSpPr>
        <xdr:spPr>
          <a:xfrm>
            <a:off x="8248650" y="3425687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403CE550-FFFA-4241-AE0F-50207452919F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5">
        <xdr:nvSpPr>
          <xdr:cNvPr id="20" name="テキスト ボックス 19"/>
          <xdr:cNvSpPr txBox="1"/>
        </xdr:nvSpPr>
        <xdr:spPr>
          <a:xfrm>
            <a:off x="8248650" y="3583857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93C4873-336A-4703-A997-F9831A530A4A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6">
        <xdr:nvSpPr>
          <xdr:cNvPr id="21" name="テキスト ボックス 20"/>
          <xdr:cNvSpPr txBox="1"/>
        </xdr:nvSpPr>
        <xdr:spPr>
          <a:xfrm>
            <a:off x="8248650" y="3723419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98A2DF3-8C8F-4E61-96F0-25CA027F4A6F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1466850</xdr:colOff>
      <xdr:row>27</xdr:row>
      <xdr:rowOff>133350</xdr:rowOff>
    </xdr:from>
    <xdr:to>
      <xdr:col>6</xdr:col>
      <xdr:colOff>1899725</xdr:colOff>
      <xdr:row>32</xdr:row>
      <xdr:rowOff>69160</xdr:rowOff>
    </xdr:to>
    <xdr:grpSp>
      <xdr:nvGrpSpPr>
        <xdr:cNvPr id="22" name="グループ化 21"/>
        <xdr:cNvGrpSpPr/>
      </xdr:nvGrpSpPr>
      <xdr:grpSpPr>
        <a:xfrm>
          <a:off x="8257615" y="4369174"/>
          <a:ext cx="432875" cy="720221"/>
          <a:chOff x="8267700" y="4067175"/>
          <a:chExt cx="432875" cy="697810"/>
        </a:xfrm>
      </xdr:grpSpPr>
      <xdr:sp macro="" textlink="$J$29">
        <xdr:nvSpPr>
          <xdr:cNvPr id="23" name="テキスト ボックス 22"/>
          <xdr:cNvSpPr txBox="1"/>
        </xdr:nvSpPr>
        <xdr:spPr>
          <a:xfrm>
            <a:off x="8267700" y="4067175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3538C881-BCDC-4BD0-9ECC-0342FEC6F4ED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0">
        <xdr:nvSpPr>
          <xdr:cNvPr id="24" name="テキスト ボックス 23"/>
          <xdr:cNvSpPr txBox="1"/>
        </xdr:nvSpPr>
        <xdr:spPr>
          <a:xfrm>
            <a:off x="8267700" y="4206737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1773AD2F-B52F-4111-9E33-5CBFA86B8C94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1">
        <xdr:nvSpPr>
          <xdr:cNvPr id="25" name="テキスト ボックス 24"/>
          <xdr:cNvSpPr txBox="1"/>
        </xdr:nvSpPr>
        <xdr:spPr>
          <a:xfrm>
            <a:off x="8267700" y="4364907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DC74A4F-7A62-4BD6-9C8A-6ED711EA5F5B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2">
        <xdr:nvSpPr>
          <xdr:cNvPr id="26" name="テキスト ボックス 25"/>
          <xdr:cNvSpPr txBox="1"/>
        </xdr:nvSpPr>
        <xdr:spPr>
          <a:xfrm>
            <a:off x="8267700" y="4504469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5D6108F0-2D32-4D08-9F04-5AF3442AE6E6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1466850</xdr:colOff>
      <xdr:row>34</xdr:row>
      <xdr:rowOff>123825</xdr:rowOff>
    </xdr:from>
    <xdr:to>
      <xdr:col>6</xdr:col>
      <xdr:colOff>1899725</xdr:colOff>
      <xdr:row>39</xdr:row>
      <xdr:rowOff>59635</xdr:rowOff>
    </xdr:to>
    <xdr:grpSp>
      <xdr:nvGrpSpPr>
        <xdr:cNvPr id="27" name="グループ化 26"/>
        <xdr:cNvGrpSpPr/>
      </xdr:nvGrpSpPr>
      <xdr:grpSpPr>
        <a:xfrm>
          <a:off x="8257615" y="5457825"/>
          <a:ext cx="432875" cy="720222"/>
          <a:chOff x="8248650" y="5295900"/>
          <a:chExt cx="432875" cy="697810"/>
        </a:xfrm>
      </xdr:grpSpPr>
      <xdr:sp macro="" textlink="$J$36">
        <xdr:nvSpPr>
          <xdr:cNvPr id="28" name="テキスト ボックス 27"/>
          <xdr:cNvSpPr txBox="1"/>
        </xdr:nvSpPr>
        <xdr:spPr>
          <a:xfrm>
            <a:off x="8248650" y="5295900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AA669115-7F59-4301-9D17-4393964CC9AC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7">
        <xdr:nvSpPr>
          <xdr:cNvPr id="29" name="テキスト ボックス 28"/>
          <xdr:cNvSpPr txBox="1"/>
        </xdr:nvSpPr>
        <xdr:spPr>
          <a:xfrm>
            <a:off x="8248650" y="543546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AA5C976-1312-45C5-B27D-FE835DCBDDA2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8">
        <xdr:nvSpPr>
          <xdr:cNvPr id="30" name="テキスト ボックス 29"/>
          <xdr:cNvSpPr txBox="1"/>
        </xdr:nvSpPr>
        <xdr:spPr>
          <a:xfrm>
            <a:off x="8248650" y="5593632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125D185-03DF-4783-8329-224234DDE0B6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9">
        <xdr:nvSpPr>
          <xdr:cNvPr id="31" name="テキスト ボックス 30"/>
          <xdr:cNvSpPr txBox="1"/>
        </xdr:nvSpPr>
        <xdr:spPr>
          <a:xfrm>
            <a:off x="8248650" y="5733194"/>
            <a:ext cx="432875" cy="2605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71956EF-7C19-4714-A7D9-1B9516F48BED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1458982</xdr:colOff>
      <xdr:row>4</xdr:row>
      <xdr:rowOff>99392</xdr:rowOff>
    </xdr:from>
    <xdr:to>
      <xdr:col>6</xdr:col>
      <xdr:colOff>1891857</xdr:colOff>
      <xdr:row>9</xdr:row>
      <xdr:rowOff>74179</xdr:rowOff>
    </xdr:to>
    <xdr:grpSp>
      <xdr:nvGrpSpPr>
        <xdr:cNvPr id="32" name="グループ化 31"/>
        <xdr:cNvGrpSpPr/>
      </xdr:nvGrpSpPr>
      <xdr:grpSpPr>
        <a:xfrm>
          <a:off x="8267286" y="695740"/>
          <a:ext cx="432875" cy="720222"/>
          <a:chOff x="8267286" y="695740"/>
          <a:chExt cx="432875" cy="720222"/>
        </a:xfrm>
      </xdr:grpSpPr>
      <xdr:sp macro="" textlink="$J$6">
        <xdr:nvSpPr>
          <xdr:cNvPr id="3" name="テキスト ボックス 2"/>
          <xdr:cNvSpPr txBox="1"/>
        </xdr:nvSpPr>
        <xdr:spPr>
          <a:xfrm>
            <a:off x="8267286" y="695740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C063310-0DD6-4B64-B404-9AA1EE5D0DB6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7">
        <xdr:nvSpPr>
          <xdr:cNvPr id="4" name="テキスト ボックス 3"/>
          <xdr:cNvSpPr txBox="1"/>
        </xdr:nvSpPr>
        <xdr:spPr>
          <a:xfrm>
            <a:off x="8267286" y="839784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8191D5F5-05EF-4F92-A218-135718E5AF44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8">
        <xdr:nvSpPr>
          <xdr:cNvPr id="5" name="テキスト ボックス 4"/>
          <xdr:cNvSpPr txBox="1"/>
        </xdr:nvSpPr>
        <xdr:spPr>
          <a:xfrm>
            <a:off x="8267286" y="1003034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52D873E-667A-4F4A-B4B0-3F3B03D85E46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9">
        <xdr:nvSpPr>
          <xdr:cNvPr id="6" name="テキスト ボックス 5"/>
          <xdr:cNvSpPr txBox="1"/>
        </xdr:nvSpPr>
        <xdr:spPr>
          <a:xfrm>
            <a:off x="8267286" y="1147079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49177CFC-83CE-45F1-B93E-C8B79BDF9E3A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1459542</xdr:colOff>
      <xdr:row>10</xdr:row>
      <xdr:rowOff>91816</xdr:rowOff>
    </xdr:from>
    <xdr:to>
      <xdr:col>6</xdr:col>
      <xdr:colOff>1892417</xdr:colOff>
      <xdr:row>15</xdr:row>
      <xdr:rowOff>44192</xdr:rowOff>
    </xdr:to>
    <xdr:grpSp>
      <xdr:nvGrpSpPr>
        <xdr:cNvPr id="33" name="グループ化 32"/>
        <xdr:cNvGrpSpPr/>
      </xdr:nvGrpSpPr>
      <xdr:grpSpPr>
        <a:xfrm>
          <a:off x="8267846" y="1582686"/>
          <a:ext cx="432875" cy="697810"/>
          <a:chOff x="8267846" y="1582686"/>
          <a:chExt cx="432875" cy="697810"/>
        </a:xfrm>
      </xdr:grpSpPr>
      <xdr:sp macro="" textlink="$J$12">
        <xdr:nvSpPr>
          <xdr:cNvPr id="8" name="テキスト ボックス 7"/>
          <xdr:cNvSpPr txBox="1"/>
        </xdr:nvSpPr>
        <xdr:spPr>
          <a:xfrm>
            <a:off x="8267846" y="1582686"/>
            <a:ext cx="432875" cy="2610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01974F44-794D-4C4E-9768-FB4449C1D2AA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3">
        <xdr:nvSpPr>
          <xdr:cNvPr id="9" name="テキスト ボックス 8"/>
          <xdr:cNvSpPr txBox="1"/>
        </xdr:nvSpPr>
        <xdr:spPr>
          <a:xfrm>
            <a:off x="8267846" y="1722248"/>
            <a:ext cx="432875" cy="2610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723453B-4EC2-4C34-98EB-DC3B5D42EA71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4">
        <xdr:nvSpPr>
          <xdr:cNvPr id="10" name="テキスト ボックス 9"/>
          <xdr:cNvSpPr txBox="1"/>
        </xdr:nvSpPr>
        <xdr:spPr>
          <a:xfrm>
            <a:off x="8267846" y="1879839"/>
            <a:ext cx="432875" cy="2610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738A0E99-8AFC-47C4-9119-D84937C4B5DD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5">
        <xdr:nvSpPr>
          <xdr:cNvPr id="11" name="テキスト ボックス 10"/>
          <xdr:cNvSpPr txBox="1"/>
        </xdr:nvSpPr>
        <xdr:spPr>
          <a:xfrm>
            <a:off x="8267846" y="2019401"/>
            <a:ext cx="432875" cy="2610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9D82259-473E-4743-9789-B1AA62A3FAB8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1442417</xdr:colOff>
      <xdr:row>15</xdr:row>
      <xdr:rowOff>92791</xdr:rowOff>
    </xdr:from>
    <xdr:to>
      <xdr:col>6</xdr:col>
      <xdr:colOff>1875292</xdr:colOff>
      <xdr:row>20</xdr:row>
      <xdr:rowOff>67578</xdr:rowOff>
    </xdr:to>
    <xdr:grpSp>
      <xdr:nvGrpSpPr>
        <xdr:cNvPr id="34" name="グループ化 33"/>
        <xdr:cNvGrpSpPr/>
      </xdr:nvGrpSpPr>
      <xdr:grpSpPr>
        <a:xfrm>
          <a:off x="8250721" y="2329095"/>
          <a:ext cx="432875" cy="720222"/>
          <a:chOff x="8267286" y="2411921"/>
          <a:chExt cx="432875" cy="720222"/>
        </a:xfrm>
      </xdr:grpSpPr>
      <xdr:sp macro="" textlink="$J$17">
        <xdr:nvSpPr>
          <xdr:cNvPr id="13" name="テキスト ボックス 12"/>
          <xdr:cNvSpPr txBox="1"/>
        </xdr:nvSpPr>
        <xdr:spPr>
          <a:xfrm>
            <a:off x="8267286" y="2411921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76A983D-695E-40A7-9C43-00F371613645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8">
        <xdr:nvSpPr>
          <xdr:cNvPr id="14" name="テキスト ボックス 13"/>
          <xdr:cNvSpPr txBox="1"/>
        </xdr:nvSpPr>
        <xdr:spPr>
          <a:xfrm>
            <a:off x="8267286" y="2555965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774B08E2-EAFC-4BED-B78F-EF287893D8D0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19">
        <xdr:nvSpPr>
          <xdr:cNvPr id="15" name="テキスト ボックス 14"/>
          <xdr:cNvSpPr txBox="1"/>
        </xdr:nvSpPr>
        <xdr:spPr>
          <a:xfrm>
            <a:off x="8267286" y="2719215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E06A41BA-8574-49B1-9BCC-B8A32EFC2DFA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0">
        <xdr:nvSpPr>
          <xdr:cNvPr id="16" name="テキスト ボックス 15"/>
          <xdr:cNvSpPr txBox="1"/>
        </xdr:nvSpPr>
        <xdr:spPr>
          <a:xfrm>
            <a:off x="8267286" y="2863260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9D48467-ECB6-4814-AC15-A0104C86126C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1457739</xdr:colOff>
      <xdr:row>21</xdr:row>
      <xdr:rowOff>106361</xdr:rowOff>
    </xdr:from>
    <xdr:to>
      <xdr:col>6</xdr:col>
      <xdr:colOff>1890614</xdr:colOff>
      <xdr:row>26</xdr:row>
      <xdr:rowOff>76665</xdr:rowOff>
    </xdr:to>
    <xdr:grpSp>
      <xdr:nvGrpSpPr>
        <xdr:cNvPr id="35" name="グループ化 34"/>
        <xdr:cNvGrpSpPr/>
      </xdr:nvGrpSpPr>
      <xdr:grpSpPr>
        <a:xfrm>
          <a:off x="8266043" y="3237187"/>
          <a:ext cx="432875" cy="715739"/>
          <a:chOff x="8266043" y="3237187"/>
          <a:chExt cx="432875" cy="715739"/>
        </a:xfrm>
      </xdr:grpSpPr>
      <xdr:sp macro="" textlink="$J$23">
        <xdr:nvSpPr>
          <xdr:cNvPr id="18" name="テキスト ボックス 17"/>
          <xdr:cNvSpPr txBox="1"/>
        </xdr:nvSpPr>
        <xdr:spPr>
          <a:xfrm>
            <a:off x="8266043" y="3237187"/>
            <a:ext cx="432875" cy="2672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DC9F255C-B1D0-4F45-A66A-BA6FBE21AFF0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4">
        <xdr:nvSpPr>
          <xdr:cNvPr id="19" name="テキスト ボックス 18"/>
          <xdr:cNvSpPr txBox="1"/>
        </xdr:nvSpPr>
        <xdr:spPr>
          <a:xfrm>
            <a:off x="8266043" y="3380335"/>
            <a:ext cx="432875" cy="2672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F669CD8-21E2-4158-A069-15C931DDBB93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5">
        <xdr:nvSpPr>
          <xdr:cNvPr id="20" name="テキスト ボックス 19"/>
          <xdr:cNvSpPr txBox="1"/>
        </xdr:nvSpPr>
        <xdr:spPr>
          <a:xfrm>
            <a:off x="8266043" y="3542569"/>
            <a:ext cx="432875" cy="2672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1A1164F7-9A47-4B1A-83B2-D6A11B88EE25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26">
        <xdr:nvSpPr>
          <xdr:cNvPr id="21" name="テキスト ボックス 20"/>
          <xdr:cNvSpPr txBox="1"/>
        </xdr:nvSpPr>
        <xdr:spPr>
          <a:xfrm>
            <a:off x="8266043" y="3685716"/>
            <a:ext cx="432875" cy="2672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83C099F-9A35-4414-BACC-3F3C316845A8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1451942</xdr:colOff>
      <xdr:row>28</xdr:row>
      <xdr:rowOff>103510</xdr:rowOff>
    </xdr:from>
    <xdr:to>
      <xdr:col>6</xdr:col>
      <xdr:colOff>1884817</xdr:colOff>
      <xdr:row>33</xdr:row>
      <xdr:rowOff>78296</xdr:rowOff>
    </xdr:to>
    <xdr:grpSp>
      <xdr:nvGrpSpPr>
        <xdr:cNvPr id="36" name="グループ化 35"/>
        <xdr:cNvGrpSpPr/>
      </xdr:nvGrpSpPr>
      <xdr:grpSpPr>
        <a:xfrm>
          <a:off x="8260246" y="4277945"/>
          <a:ext cx="432875" cy="720221"/>
          <a:chOff x="8276811" y="4294510"/>
          <a:chExt cx="432875" cy="720221"/>
        </a:xfrm>
      </xdr:grpSpPr>
      <xdr:sp macro="" textlink="$J$30">
        <xdr:nvSpPr>
          <xdr:cNvPr id="23" name="テキスト ボックス 22"/>
          <xdr:cNvSpPr txBox="1"/>
        </xdr:nvSpPr>
        <xdr:spPr>
          <a:xfrm>
            <a:off x="8276811" y="4294510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E445B49-DB54-4EEB-A0A9-FD98CCB7F717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1">
        <xdr:nvSpPr>
          <xdr:cNvPr id="24" name="テキスト ボックス 23"/>
          <xdr:cNvSpPr txBox="1"/>
        </xdr:nvSpPr>
        <xdr:spPr>
          <a:xfrm>
            <a:off x="8276811" y="4438554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60106A33-4AEA-4EE2-B53B-003F4AB1A442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2">
        <xdr:nvSpPr>
          <xdr:cNvPr id="25" name="テキスト ボックス 24"/>
          <xdr:cNvSpPr txBox="1"/>
        </xdr:nvSpPr>
        <xdr:spPr>
          <a:xfrm>
            <a:off x="8276811" y="4601804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AB194BD1-21EF-4D6D-B25C-6A9BDFECDA62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3">
        <xdr:nvSpPr>
          <xdr:cNvPr id="26" name="テキスト ボックス 25"/>
          <xdr:cNvSpPr txBox="1"/>
        </xdr:nvSpPr>
        <xdr:spPr>
          <a:xfrm>
            <a:off x="8276811" y="4745848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C9C59ECC-C0B3-410D-9A51-F61E7BF8AD5A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  <xdr:twoCellAnchor>
    <xdr:from>
      <xdr:col>6</xdr:col>
      <xdr:colOff>1476789</xdr:colOff>
      <xdr:row>34</xdr:row>
      <xdr:rowOff>98855</xdr:rowOff>
    </xdr:from>
    <xdr:to>
      <xdr:col>6</xdr:col>
      <xdr:colOff>1909664</xdr:colOff>
      <xdr:row>39</xdr:row>
      <xdr:rowOff>73643</xdr:rowOff>
    </xdr:to>
    <xdr:grpSp>
      <xdr:nvGrpSpPr>
        <xdr:cNvPr id="37" name="グループ化 36"/>
        <xdr:cNvGrpSpPr/>
      </xdr:nvGrpSpPr>
      <xdr:grpSpPr>
        <a:xfrm>
          <a:off x="8285093" y="5167812"/>
          <a:ext cx="432875" cy="720222"/>
          <a:chOff x="8251963" y="5176095"/>
          <a:chExt cx="432875" cy="720222"/>
        </a:xfrm>
      </xdr:grpSpPr>
      <xdr:sp macro="" textlink="$J$36">
        <xdr:nvSpPr>
          <xdr:cNvPr id="28" name="テキスト ボックス 27"/>
          <xdr:cNvSpPr txBox="1"/>
        </xdr:nvSpPr>
        <xdr:spPr>
          <a:xfrm>
            <a:off x="8251963" y="5176095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84AB651E-551F-4CAC-8141-289B4DDBFDEF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7">
        <xdr:nvSpPr>
          <xdr:cNvPr id="29" name="テキスト ボックス 28"/>
          <xdr:cNvSpPr txBox="1"/>
        </xdr:nvSpPr>
        <xdr:spPr>
          <a:xfrm>
            <a:off x="8251963" y="5320139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BEC28311-62AD-457D-BA69-45FCD5B4332F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8">
        <xdr:nvSpPr>
          <xdr:cNvPr id="30" name="テキスト ボックス 29"/>
          <xdr:cNvSpPr txBox="1"/>
        </xdr:nvSpPr>
        <xdr:spPr>
          <a:xfrm>
            <a:off x="8251963" y="5483389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98ADF517-0A9A-4B33-9F27-1478F293D692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39">
        <xdr:nvSpPr>
          <xdr:cNvPr id="31" name="テキスト ボックス 30"/>
          <xdr:cNvSpPr txBox="1"/>
        </xdr:nvSpPr>
        <xdr:spPr>
          <a:xfrm>
            <a:off x="8251963" y="5627434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217E6B06-3CC8-4D6E-854D-8B554C125C30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1457325</xdr:colOff>
      <xdr:row>4</xdr:row>
      <xdr:rowOff>114300</xdr:rowOff>
    </xdr:from>
    <xdr:to>
      <xdr:col>6</xdr:col>
      <xdr:colOff>1890200</xdr:colOff>
      <xdr:row>9</xdr:row>
      <xdr:rowOff>72522</xdr:rowOff>
    </xdr:to>
    <xdr:grpSp>
      <xdr:nvGrpSpPr>
        <xdr:cNvPr id="7" name="グループ化 6"/>
        <xdr:cNvGrpSpPr/>
      </xdr:nvGrpSpPr>
      <xdr:grpSpPr>
        <a:xfrm>
          <a:off x="8258175" y="723900"/>
          <a:ext cx="432875" cy="720222"/>
          <a:chOff x="8258175" y="723900"/>
          <a:chExt cx="432875" cy="720222"/>
        </a:xfrm>
      </xdr:grpSpPr>
      <xdr:sp macro="" textlink="$J$6">
        <xdr:nvSpPr>
          <xdr:cNvPr id="3" name="テキスト ボックス 2"/>
          <xdr:cNvSpPr txBox="1"/>
        </xdr:nvSpPr>
        <xdr:spPr>
          <a:xfrm>
            <a:off x="8258175" y="723900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F7D706A3-BCC5-4EE0-8744-1DD6A8768DBC}" type="TxLink">
              <a:rPr kumimoji="1" lang="ja-JP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7">
        <xdr:nvSpPr>
          <xdr:cNvPr id="4" name="テキスト ボックス 3"/>
          <xdr:cNvSpPr txBox="1"/>
        </xdr:nvSpPr>
        <xdr:spPr>
          <a:xfrm>
            <a:off x="8258175" y="867944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3289BB0B-B049-48C8-B4DB-0E501AD39644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8">
        <xdr:nvSpPr>
          <xdr:cNvPr id="5" name="テキスト ボックス 4"/>
          <xdr:cNvSpPr txBox="1"/>
        </xdr:nvSpPr>
        <xdr:spPr>
          <a:xfrm>
            <a:off x="8258175" y="1031194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1FDB8D03-C74C-4311-811D-E81BAC8E9CA7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 </a:t>
            </a:fld>
            <a:endParaRPr kumimoji="1" lang="ja-JP" altLang="en-US" sz="1100" b="1"/>
          </a:p>
        </xdr:txBody>
      </xdr:sp>
      <xdr:sp macro="" textlink="$J$9">
        <xdr:nvSpPr>
          <xdr:cNvPr id="6" name="テキスト ボックス 5"/>
          <xdr:cNvSpPr txBox="1"/>
        </xdr:nvSpPr>
        <xdr:spPr>
          <a:xfrm>
            <a:off x="8258175" y="1175239"/>
            <a:ext cx="432875" cy="2688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ctr"/>
            <a:fld id="{264E8778-29A1-4356-A082-66E325CB4F1B}" type="TxLink">
              <a:rPr kumimoji="1" lang="en-US" altLang="en-US" sz="1100" b="0" i="0" u="none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pPr algn="ctr"/>
              <a:t>〇</a:t>
            </a:fld>
            <a:endParaRPr kumimoji="1" lang="ja-JP" altLang="en-US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showGridLines="0" tabSelected="1" view="pageBreakPreview" zoomScale="85" zoomScaleNormal="100" zoomScaleSheetLayoutView="85" workbookViewId="0">
      <selection activeCell="E3" sqref="E3"/>
    </sheetView>
  </sheetViews>
  <sheetFormatPr defaultRowHeight="13.5"/>
  <cols>
    <col min="1" max="1" width="4" style="2" customWidth="1"/>
    <col min="2" max="2" width="6.25" style="2" customWidth="1"/>
    <col min="3" max="3" width="5.625" style="2" customWidth="1"/>
    <col min="4" max="4" width="13.625" style="2" customWidth="1"/>
    <col min="5" max="6" width="2.75" style="2" customWidth="1"/>
    <col min="7" max="7" width="3.875" style="2" customWidth="1"/>
    <col min="8" max="8" width="6.625" style="2" customWidth="1"/>
    <col min="9" max="9" width="5.625" style="2" customWidth="1"/>
    <col min="10" max="10" width="13.625" style="2" customWidth="1"/>
    <col min="11" max="12" width="2.75" style="2" customWidth="1"/>
    <col min="13" max="13" width="3.875" style="2" customWidth="1"/>
    <col min="14" max="14" width="6.625" style="2" customWidth="1"/>
    <col min="15" max="15" width="5.625" style="2" customWidth="1"/>
    <col min="16" max="16" width="13.625" style="2" customWidth="1"/>
    <col min="17" max="18" width="2.75" style="2" customWidth="1"/>
    <col min="19" max="19" width="3.75" style="2" customWidth="1"/>
    <col min="20" max="20" width="6.625" style="2" customWidth="1"/>
    <col min="21" max="21" width="5.625" style="2" customWidth="1"/>
    <col min="22" max="22" width="13.625" style="2" customWidth="1"/>
    <col min="23" max="24" width="2.75" style="2" customWidth="1"/>
    <col min="25" max="16384" width="9" style="1"/>
  </cols>
  <sheetData>
    <row r="1" spans="1:24" ht="24" customHeight="1">
      <c r="B1" s="65" t="s">
        <v>325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V1" s="8" t="s">
        <v>39</v>
      </c>
      <c r="W1" s="8"/>
      <c r="X1" s="8"/>
    </row>
    <row r="2" spans="1:24" ht="19.5" customHeight="1">
      <c r="A2" s="3"/>
      <c r="B2" s="4" t="s">
        <v>4</v>
      </c>
      <c r="C2" s="58" t="s">
        <v>3</v>
      </c>
      <c r="D2" s="59"/>
      <c r="E2" s="6" t="s">
        <v>40</v>
      </c>
      <c r="F2" s="6"/>
      <c r="G2" s="3"/>
      <c r="H2" s="4" t="s">
        <v>5</v>
      </c>
      <c r="I2" s="58" t="s">
        <v>0</v>
      </c>
      <c r="J2" s="59"/>
      <c r="K2" s="6" t="s">
        <v>40</v>
      </c>
      <c r="L2" s="6"/>
      <c r="M2" s="3"/>
      <c r="N2" s="4" t="s">
        <v>5</v>
      </c>
      <c r="O2" s="58" t="s">
        <v>0</v>
      </c>
      <c r="P2" s="59"/>
      <c r="Q2" s="6" t="s">
        <v>40</v>
      </c>
      <c r="R2" s="6"/>
      <c r="S2" s="3"/>
      <c r="T2" s="4" t="s">
        <v>5</v>
      </c>
      <c r="U2" s="58" t="s">
        <v>0</v>
      </c>
      <c r="V2" s="59"/>
      <c r="W2" s="6" t="s">
        <v>40</v>
      </c>
      <c r="X2" s="4"/>
    </row>
    <row r="3" spans="1:24" ht="73.5" customHeight="1">
      <c r="A3" s="68" t="s">
        <v>208</v>
      </c>
      <c r="B3" s="69"/>
      <c r="C3" s="63" t="s">
        <v>8</v>
      </c>
      <c r="D3" s="64"/>
      <c r="E3" s="55" t="s">
        <v>41</v>
      </c>
      <c r="F3" s="7" t="str">
        <f>IF(E3="〇",'㉛'!J10,"-")</f>
        <v>-</v>
      </c>
      <c r="G3" s="68" t="s">
        <v>209</v>
      </c>
      <c r="H3" s="69"/>
      <c r="I3" s="56" t="s">
        <v>14</v>
      </c>
      <c r="J3" s="57"/>
      <c r="K3" s="55" t="s">
        <v>41</v>
      </c>
      <c r="L3" s="9" t="str">
        <f>IF(K3="〇",'㉜'!J10,"-")</f>
        <v>-</v>
      </c>
      <c r="M3" s="68" t="s">
        <v>210</v>
      </c>
      <c r="N3" s="69"/>
      <c r="O3" s="56" t="s">
        <v>20</v>
      </c>
      <c r="P3" s="57"/>
      <c r="Q3" s="55" t="s">
        <v>41</v>
      </c>
      <c r="R3" s="9" t="str">
        <f>IF(Q3="〇",'㉝'!J10,"-")</f>
        <v>-</v>
      </c>
      <c r="S3" s="68" t="s">
        <v>211</v>
      </c>
      <c r="T3" s="69"/>
      <c r="U3" s="56" t="s">
        <v>26</v>
      </c>
      <c r="V3" s="57"/>
      <c r="W3" s="55" t="s">
        <v>41</v>
      </c>
      <c r="X3" s="9" t="str">
        <f>IF(W3="〇",'㉞'!J10,"-")</f>
        <v>-</v>
      </c>
    </row>
    <row r="4" spans="1:24" ht="67.5" customHeight="1">
      <c r="A4" s="70"/>
      <c r="B4" s="71"/>
      <c r="C4" s="56" t="s">
        <v>9</v>
      </c>
      <c r="D4" s="57"/>
      <c r="E4" s="55" t="s">
        <v>41</v>
      </c>
      <c r="F4" s="9" t="str">
        <f>IF(E4="〇",'㉛'!J16,"-")</f>
        <v>-</v>
      </c>
      <c r="G4" s="70"/>
      <c r="H4" s="71"/>
      <c r="I4" s="56" t="s">
        <v>15</v>
      </c>
      <c r="J4" s="57"/>
      <c r="K4" s="55" t="s">
        <v>41</v>
      </c>
      <c r="L4" s="9" t="str">
        <f>IF(K4="〇",'㉜'!J17,"-")</f>
        <v>-</v>
      </c>
      <c r="M4" s="70"/>
      <c r="N4" s="71"/>
      <c r="O4" s="56" t="s">
        <v>21</v>
      </c>
      <c r="P4" s="57"/>
      <c r="Q4" s="55" t="s">
        <v>41</v>
      </c>
      <c r="R4" s="9" t="str">
        <f>IF(Q4="〇",'㉝'!J15,"-")</f>
        <v>-</v>
      </c>
      <c r="S4" s="70"/>
      <c r="T4" s="71"/>
      <c r="U4" s="56" t="s">
        <v>27</v>
      </c>
      <c r="V4" s="57"/>
      <c r="W4" s="55" t="s">
        <v>41</v>
      </c>
      <c r="X4" s="9" t="str">
        <f>IF(W4="〇",'㉞'!J16,"-")</f>
        <v>-</v>
      </c>
    </row>
    <row r="5" spans="1:24" ht="67.5" customHeight="1">
      <c r="A5" s="70"/>
      <c r="B5" s="71"/>
      <c r="C5" s="56" t="s">
        <v>10</v>
      </c>
      <c r="D5" s="57"/>
      <c r="E5" s="55" t="s">
        <v>41</v>
      </c>
      <c r="F5" s="9" t="str">
        <f>IF(E5="〇",'㉛'!J23,"-")</f>
        <v>-</v>
      </c>
      <c r="G5" s="70"/>
      <c r="H5" s="71"/>
      <c r="I5" s="56" t="s">
        <v>16</v>
      </c>
      <c r="J5" s="57"/>
      <c r="K5" s="55" t="s">
        <v>41</v>
      </c>
      <c r="L5" s="9" t="str">
        <f>IF(K5="〇",'㉜'!J22,"-")</f>
        <v>-</v>
      </c>
      <c r="M5" s="70"/>
      <c r="N5" s="71"/>
      <c r="O5" s="56" t="s">
        <v>23</v>
      </c>
      <c r="P5" s="57"/>
      <c r="Q5" s="55" t="s">
        <v>41</v>
      </c>
      <c r="R5" s="9" t="str">
        <f>IF(Q5="〇",'㉝'!J21,"-")</f>
        <v>-</v>
      </c>
      <c r="S5" s="70"/>
      <c r="T5" s="71"/>
      <c r="U5" s="56" t="s">
        <v>28</v>
      </c>
      <c r="V5" s="57"/>
      <c r="W5" s="55" t="s">
        <v>41</v>
      </c>
      <c r="X5" s="9" t="str">
        <f>IF(W5="〇",'㉞'!J21,"-")</f>
        <v>-</v>
      </c>
    </row>
    <row r="6" spans="1:24" ht="67.5" customHeight="1">
      <c r="A6" s="70"/>
      <c r="B6" s="71"/>
      <c r="C6" s="56" t="s">
        <v>11</v>
      </c>
      <c r="D6" s="57"/>
      <c r="E6" s="55" t="s">
        <v>41</v>
      </c>
      <c r="F6" s="9" t="str">
        <f>IF(E6="〇",'㉛'!J28,"-")</f>
        <v>-</v>
      </c>
      <c r="G6" s="70"/>
      <c r="H6" s="71"/>
      <c r="I6" s="56" t="s">
        <v>17</v>
      </c>
      <c r="J6" s="57"/>
      <c r="K6" s="55" t="s">
        <v>41</v>
      </c>
      <c r="L6" s="9" t="str">
        <f>IF(K6="〇",'㉜'!J27,"-")</f>
        <v>-</v>
      </c>
      <c r="M6" s="70"/>
      <c r="N6" s="71"/>
      <c r="O6" s="56" t="s">
        <v>22</v>
      </c>
      <c r="P6" s="57"/>
      <c r="Q6" s="55" t="s">
        <v>41</v>
      </c>
      <c r="R6" s="9" t="str">
        <f>IF(Q6="〇",'㉝'!J27,"-")</f>
        <v>-</v>
      </c>
      <c r="S6" s="70"/>
      <c r="T6" s="71"/>
      <c r="U6" s="56" t="s">
        <v>29</v>
      </c>
      <c r="V6" s="57"/>
      <c r="W6" s="55" t="s">
        <v>41</v>
      </c>
      <c r="X6" s="9" t="str">
        <f>IF(W6="〇",'㉞'!J27,"-")</f>
        <v>-</v>
      </c>
    </row>
    <row r="7" spans="1:24" ht="67.5" customHeight="1">
      <c r="A7" s="70"/>
      <c r="B7" s="71"/>
      <c r="C7" s="56" t="s">
        <v>12</v>
      </c>
      <c r="D7" s="57"/>
      <c r="E7" s="55" t="s">
        <v>41</v>
      </c>
      <c r="F7" s="9" t="str">
        <f>IF(E7="〇",'㉛'!J34,"-")</f>
        <v>-</v>
      </c>
      <c r="G7" s="70"/>
      <c r="H7" s="71"/>
      <c r="I7" s="56" t="s">
        <v>18</v>
      </c>
      <c r="J7" s="57"/>
      <c r="K7" s="55" t="s">
        <v>41</v>
      </c>
      <c r="L7" s="9" t="str">
        <f>IF(K7="〇",'㉜'!J32,"-")</f>
        <v>-</v>
      </c>
      <c r="M7" s="70"/>
      <c r="N7" s="71"/>
      <c r="O7" s="56" t="s">
        <v>24</v>
      </c>
      <c r="P7" s="57"/>
      <c r="Q7" s="55" t="s">
        <v>41</v>
      </c>
      <c r="R7" s="9" t="str">
        <f>IF(Q7="〇",'㉝'!J32,"-")</f>
        <v>-</v>
      </c>
      <c r="S7" s="70"/>
      <c r="T7" s="71"/>
      <c r="U7" s="56" t="s">
        <v>30</v>
      </c>
      <c r="V7" s="57"/>
      <c r="W7" s="55" t="s">
        <v>41</v>
      </c>
      <c r="X7" s="9" t="str">
        <f>IF(W7="〇",'㉞'!J33,"-")</f>
        <v>-</v>
      </c>
    </row>
    <row r="8" spans="1:24" ht="67.5" customHeight="1">
      <c r="A8" s="70"/>
      <c r="B8" s="71"/>
      <c r="C8" s="56" t="s">
        <v>13</v>
      </c>
      <c r="D8" s="57"/>
      <c r="E8" s="55" t="s">
        <v>41</v>
      </c>
      <c r="F8" s="9" t="str">
        <f>IF(E8="〇",'㉛'!J39,"-")</f>
        <v>-</v>
      </c>
      <c r="G8" s="70"/>
      <c r="H8" s="71"/>
      <c r="I8" s="56" t="s">
        <v>19</v>
      </c>
      <c r="J8" s="57"/>
      <c r="K8" s="55" t="s">
        <v>41</v>
      </c>
      <c r="L8" s="9" t="str">
        <f>IF(K8="〇",'㉜'!J39,"-")</f>
        <v>-</v>
      </c>
      <c r="M8" s="70"/>
      <c r="N8" s="71"/>
      <c r="O8" s="56" t="s">
        <v>25</v>
      </c>
      <c r="P8" s="57"/>
      <c r="Q8" s="55" t="s">
        <v>41</v>
      </c>
      <c r="R8" s="9" t="str">
        <f>IF(Q8="〇",'㉝'!J40,"-")</f>
        <v>-</v>
      </c>
      <c r="S8" s="70"/>
      <c r="T8" s="71"/>
      <c r="U8" s="56" t="s">
        <v>31</v>
      </c>
      <c r="V8" s="57"/>
      <c r="W8" s="55" t="s">
        <v>41</v>
      </c>
      <c r="X8" s="9" t="str">
        <f>IF(W8="〇",'㉞'!J40,"-")</f>
        <v>-</v>
      </c>
    </row>
    <row r="9" spans="1:24" ht="67.5" customHeight="1">
      <c r="A9" s="72"/>
      <c r="B9" s="73"/>
      <c r="C9" s="56"/>
      <c r="D9" s="57"/>
      <c r="E9" s="7"/>
      <c r="F9" s="7"/>
      <c r="G9" s="72"/>
      <c r="H9" s="73"/>
      <c r="I9" s="60"/>
      <c r="J9" s="61"/>
      <c r="K9" s="9"/>
      <c r="L9" s="9"/>
      <c r="M9" s="72"/>
      <c r="N9" s="73"/>
      <c r="O9" s="56"/>
      <c r="P9" s="57"/>
      <c r="Q9" s="7"/>
      <c r="R9" s="7"/>
      <c r="S9" s="72"/>
      <c r="T9" s="73"/>
      <c r="U9" s="56"/>
      <c r="V9" s="57"/>
      <c r="W9" s="9"/>
      <c r="X9" s="9"/>
    </row>
    <row r="10" spans="1:24" ht="9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24">
      <c r="A11" s="2" t="s">
        <v>1</v>
      </c>
    </row>
    <row r="12" spans="1:24">
      <c r="A12" s="2" t="s">
        <v>2</v>
      </c>
    </row>
    <row r="13" spans="1:24" ht="13.5" customHeight="1">
      <c r="A13" s="2" t="s">
        <v>6</v>
      </c>
    </row>
    <row r="14" spans="1:24" ht="13.5" customHeight="1">
      <c r="A14" s="66" t="s">
        <v>326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</row>
    <row r="15" spans="1:24">
      <c r="A15" s="67" t="s">
        <v>327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4" ht="24" customHeight="1">
      <c r="B16" s="62" t="s">
        <v>7</v>
      </c>
      <c r="C16" s="62"/>
      <c r="D16" s="62"/>
      <c r="E16" s="62"/>
      <c r="F16" s="62"/>
      <c r="G16" s="62"/>
      <c r="H16" s="62"/>
      <c r="V16" s="8" t="s">
        <v>39</v>
      </c>
    </row>
    <row r="17" spans="1:24" ht="19.5" customHeight="1">
      <c r="A17" s="3"/>
      <c r="B17" s="4" t="s">
        <v>4</v>
      </c>
      <c r="C17" s="58" t="s">
        <v>3</v>
      </c>
      <c r="D17" s="59"/>
      <c r="E17" s="6" t="s">
        <v>40</v>
      </c>
      <c r="F17" s="6"/>
      <c r="G17" s="3"/>
      <c r="H17" s="4" t="s">
        <v>5</v>
      </c>
      <c r="I17" s="58" t="s">
        <v>0</v>
      </c>
      <c r="J17" s="59"/>
      <c r="K17" s="6" t="s">
        <v>40</v>
      </c>
      <c r="L17" s="6"/>
      <c r="M17" s="3"/>
      <c r="N17" s="4" t="s">
        <v>5</v>
      </c>
      <c r="O17" s="58" t="s">
        <v>0</v>
      </c>
      <c r="P17" s="59"/>
      <c r="Q17" s="10"/>
      <c r="R17" s="10"/>
      <c r="S17" s="3"/>
      <c r="T17" s="4" t="s">
        <v>5</v>
      </c>
      <c r="U17" s="58" t="s">
        <v>0</v>
      </c>
      <c r="V17" s="59"/>
      <c r="W17" s="10"/>
      <c r="X17" s="10"/>
    </row>
    <row r="18" spans="1:24" ht="73.5" customHeight="1">
      <c r="A18" s="68" t="s">
        <v>212</v>
      </c>
      <c r="B18" s="69"/>
      <c r="C18" s="56" t="s">
        <v>32</v>
      </c>
      <c r="D18" s="57"/>
      <c r="E18" s="55" t="s">
        <v>41</v>
      </c>
      <c r="F18" s="9" t="str">
        <f>IF(E18="〇",'㉟'!J10,"-")</f>
        <v>-</v>
      </c>
      <c r="G18" s="68" t="s">
        <v>213</v>
      </c>
      <c r="H18" s="69"/>
      <c r="I18" s="56" t="s">
        <v>38</v>
      </c>
      <c r="J18" s="57"/>
      <c r="K18" s="55" t="s">
        <v>41</v>
      </c>
      <c r="L18" s="9" t="str">
        <f>IF(K18="〇",'㊱'!J10,"-")</f>
        <v>-</v>
      </c>
      <c r="M18" s="68"/>
      <c r="N18" s="69"/>
      <c r="O18" s="56"/>
      <c r="P18" s="57"/>
      <c r="Q18" s="10"/>
      <c r="R18" s="10"/>
      <c r="S18" s="68"/>
      <c r="T18" s="69"/>
      <c r="U18" s="56"/>
      <c r="V18" s="57"/>
      <c r="W18" s="10"/>
      <c r="X18" s="10"/>
    </row>
    <row r="19" spans="1:24" ht="67.5" customHeight="1">
      <c r="A19" s="70"/>
      <c r="B19" s="71"/>
      <c r="C19" s="56" t="s">
        <v>33</v>
      </c>
      <c r="D19" s="57"/>
      <c r="E19" s="55" t="s">
        <v>41</v>
      </c>
      <c r="F19" s="9" t="str">
        <f>IF(E19="〇",'㉟'!J16,"-")</f>
        <v>-</v>
      </c>
      <c r="G19" s="70"/>
      <c r="H19" s="71"/>
      <c r="I19" s="56"/>
      <c r="J19" s="57"/>
      <c r="K19" s="10"/>
      <c r="L19" s="10"/>
      <c r="M19" s="70"/>
      <c r="N19" s="71"/>
      <c r="O19" s="56"/>
      <c r="P19" s="57"/>
      <c r="Q19" s="10"/>
      <c r="R19" s="10"/>
      <c r="S19" s="70"/>
      <c r="T19" s="71"/>
      <c r="U19" s="56"/>
      <c r="V19" s="57"/>
      <c r="W19" s="10"/>
      <c r="X19" s="10"/>
    </row>
    <row r="20" spans="1:24" ht="67.5" customHeight="1">
      <c r="A20" s="70"/>
      <c r="B20" s="71"/>
      <c r="C20" s="56" t="s">
        <v>34</v>
      </c>
      <c r="D20" s="57"/>
      <c r="E20" s="55" t="s">
        <v>41</v>
      </c>
      <c r="F20" s="9" t="str">
        <f>IF(E20="〇",'㉟'!J21,"-")</f>
        <v>-</v>
      </c>
      <c r="G20" s="70"/>
      <c r="H20" s="71"/>
      <c r="I20" s="56"/>
      <c r="J20" s="57"/>
      <c r="K20" s="10"/>
      <c r="L20" s="10"/>
      <c r="M20" s="70"/>
      <c r="N20" s="71"/>
      <c r="O20" s="56"/>
      <c r="P20" s="57"/>
      <c r="Q20" s="10"/>
      <c r="R20" s="10"/>
      <c r="S20" s="70"/>
      <c r="T20" s="71"/>
      <c r="U20" s="56"/>
      <c r="V20" s="57"/>
      <c r="W20" s="10"/>
      <c r="X20" s="10"/>
    </row>
    <row r="21" spans="1:24" ht="67.5" customHeight="1">
      <c r="A21" s="70"/>
      <c r="B21" s="71"/>
      <c r="C21" s="56" t="s">
        <v>35</v>
      </c>
      <c r="D21" s="57"/>
      <c r="E21" s="55" t="s">
        <v>41</v>
      </c>
      <c r="F21" s="9" t="str">
        <f>IF(E21="〇",'㉟'!J27,"-")</f>
        <v>-</v>
      </c>
      <c r="G21" s="70"/>
      <c r="H21" s="71"/>
      <c r="I21" s="56"/>
      <c r="J21" s="57"/>
      <c r="K21" s="10"/>
      <c r="L21" s="10"/>
      <c r="M21" s="70"/>
      <c r="N21" s="71"/>
      <c r="O21" s="56"/>
      <c r="P21" s="57"/>
      <c r="Q21" s="10"/>
      <c r="R21" s="10"/>
      <c r="S21" s="70"/>
      <c r="T21" s="71"/>
      <c r="U21" s="56"/>
      <c r="V21" s="57"/>
      <c r="W21" s="10"/>
      <c r="X21" s="10"/>
    </row>
    <row r="22" spans="1:24" ht="67.5" customHeight="1">
      <c r="A22" s="70"/>
      <c r="B22" s="71"/>
      <c r="C22" s="56" t="s">
        <v>36</v>
      </c>
      <c r="D22" s="57"/>
      <c r="E22" s="55" t="s">
        <v>41</v>
      </c>
      <c r="F22" s="9" t="str">
        <f>IF(E22="〇",'㉟'!J34,"-")</f>
        <v>-</v>
      </c>
      <c r="G22" s="70"/>
      <c r="H22" s="71"/>
      <c r="I22" s="56"/>
      <c r="J22" s="57"/>
      <c r="K22" s="10"/>
      <c r="L22" s="10"/>
      <c r="M22" s="70"/>
      <c r="N22" s="71"/>
      <c r="O22" s="56"/>
      <c r="P22" s="57"/>
      <c r="Q22" s="10"/>
      <c r="R22" s="10"/>
      <c r="S22" s="70"/>
      <c r="T22" s="71"/>
      <c r="U22" s="56"/>
      <c r="V22" s="57"/>
      <c r="W22" s="10"/>
      <c r="X22" s="10"/>
    </row>
    <row r="23" spans="1:24" ht="67.5" customHeight="1">
      <c r="A23" s="70"/>
      <c r="B23" s="71"/>
      <c r="C23" s="56" t="s">
        <v>37</v>
      </c>
      <c r="D23" s="57"/>
      <c r="E23" s="55" t="s">
        <v>41</v>
      </c>
      <c r="F23" s="9" t="str">
        <f>IF(E23="〇",'㉟'!J40,"-")</f>
        <v>-</v>
      </c>
      <c r="G23" s="70"/>
      <c r="H23" s="71"/>
      <c r="I23" s="56"/>
      <c r="J23" s="57"/>
      <c r="K23" s="10"/>
      <c r="L23" s="10"/>
      <c r="M23" s="70"/>
      <c r="N23" s="71"/>
      <c r="O23" s="56"/>
      <c r="P23" s="57"/>
      <c r="Q23" s="10"/>
      <c r="R23" s="10"/>
      <c r="S23" s="70"/>
      <c r="T23" s="71"/>
      <c r="U23" s="56"/>
      <c r="V23" s="57"/>
      <c r="W23" s="10"/>
      <c r="X23" s="10"/>
    </row>
    <row r="24" spans="1:24" ht="67.5" customHeight="1">
      <c r="A24" s="72"/>
      <c r="B24" s="73"/>
      <c r="C24" s="56"/>
      <c r="D24" s="57"/>
      <c r="E24" s="7"/>
      <c r="F24" s="7"/>
      <c r="G24" s="72"/>
      <c r="H24" s="73"/>
      <c r="I24" s="60"/>
      <c r="J24" s="61"/>
      <c r="K24" s="10"/>
      <c r="L24" s="10"/>
      <c r="M24" s="72"/>
      <c r="N24" s="73"/>
      <c r="O24" s="56"/>
      <c r="P24" s="57"/>
      <c r="Q24" s="10"/>
      <c r="R24" s="10"/>
      <c r="S24" s="72"/>
      <c r="T24" s="73"/>
      <c r="U24" s="56"/>
      <c r="V24" s="57"/>
      <c r="W24" s="10"/>
      <c r="X24" s="10"/>
    </row>
    <row r="25" spans="1:24" ht="9" customHeight="1">
      <c r="A25" s="5"/>
      <c r="B25" s="5"/>
      <c r="C25" s="5"/>
      <c r="D25" s="5"/>
      <c r="G25" s="5"/>
      <c r="H25" s="5"/>
      <c r="I25" s="5"/>
      <c r="J25" s="5"/>
      <c r="M25" s="5"/>
      <c r="N25" s="5"/>
      <c r="O25" s="5"/>
      <c r="P25" s="5"/>
    </row>
    <row r="26" spans="1:24">
      <c r="A26" s="2" t="s">
        <v>1</v>
      </c>
    </row>
    <row r="27" spans="1:24">
      <c r="A27" s="2" t="s">
        <v>2</v>
      </c>
    </row>
    <row r="28" spans="1:24" ht="13.5" customHeight="1">
      <c r="A28" s="2" t="s">
        <v>6</v>
      </c>
    </row>
    <row r="29" spans="1:24" ht="13.5" customHeight="1">
      <c r="A29" s="66" t="s">
        <v>326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pans="1:24" ht="13.5" customHeight="1">
      <c r="A30" s="67" t="s">
        <v>327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</row>
  </sheetData>
  <mergeCells count="78">
    <mergeCell ref="B1:M1"/>
    <mergeCell ref="A29:V29"/>
    <mergeCell ref="A30:V30"/>
    <mergeCell ref="A14:V14"/>
    <mergeCell ref="A15:V15"/>
    <mergeCell ref="A3:B9"/>
    <mergeCell ref="G3:H9"/>
    <mergeCell ref="M3:N9"/>
    <mergeCell ref="S3:T9"/>
    <mergeCell ref="A18:B24"/>
    <mergeCell ref="G18:H24"/>
    <mergeCell ref="M18:N24"/>
    <mergeCell ref="S18:T24"/>
    <mergeCell ref="I2:J2"/>
    <mergeCell ref="O2:P2"/>
    <mergeCell ref="O8:P8"/>
    <mergeCell ref="O7:P7"/>
    <mergeCell ref="C2:D2"/>
    <mergeCell ref="C3:D3"/>
    <mergeCell ref="C4:D4"/>
    <mergeCell ref="C5:D5"/>
    <mergeCell ref="O3:P3"/>
    <mergeCell ref="O4:P4"/>
    <mergeCell ref="O5:P5"/>
    <mergeCell ref="C6:D6"/>
    <mergeCell ref="C7:D7"/>
    <mergeCell ref="C8:D8"/>
    <mergeCell ref="C9:D9"/>
    <mergeCell ref="I9:J9"/>
    <mergeCell ref="U2:V2"/>
    <mergeCell ref="U3:V3"/>
    <mergeCell ref="I4:J4"/>
    <mergeCell ref="I3:J3"/>
    <mergeCell ref="I7:J7"/>
    <mergeCell ref="I6:J6"/>
    <mergeCell ref="U4:V4"/>
    <mergeCell ref="U5:V5"/>
    <mergeCell ref="U6:V6"/>
    <mergeCell ref="U7:V7"/>
    <mergeCell ref="O6:P6"/>
    <mergeCell ref="I5:J5"/>
    <mergeCell ref="U8:V8"/>
    <mergeCell ref="U24:V24"/>
    <mergeCell ref="I22:J22"/>
    <mergeCell ref="U20:V20"/>
    <mergeCell ref="C17:D17"/>
    <mergeCell ref="I17:J17"/>
    <mergeCell ref="O17:P17"/>
    <mergeCell ref="U17:V17"/>
    <mergeCell ref="O18:P18"/>
    <mergeCell ref="O22:P22"/>
    <mergeCell ref="I24:J24"/>
    <mergeCell ref="O24:P24"/>
    <mergeCell ref="U9:V9"/>
    <mergeCell ref="B16:H16"/>
    <mergeCell ref="O9:P9"/>
    <mergeCell ref="I8:J8"/>
    <mergeCell ref="U22:V22"/>
    <mergeCell ref="C24:D24"/>
    <mergeCell ref="C22:D22"/>
    <mergeCell ref="C23:D23"/>
    <mergeCell ref="I23:J23"/>
    <mergeCell ref="O23:P23"/>
    <mergeCell ref="U23:V23"/>
    <mergeCell ref="U18:V18"/>
    <mergeCell ref="C19:D19"/>
    <mergeCell ref="I19:J19"/>
    <mergeCell ref="O19:P19"/>
    <mergeCell ref="U19:V19"/>
    <mergeCell ref="O20:P20"/>
    <mergeCell ref="C21:D21"/>
    <mergeCell ref="I20:J20"/>
    <mergeCell ref="I18:J18"/>
    <mergeCell ref="C18:D18"/>
    <mergeCell ref="I21:J21"/>
    <mergeCell ref="O21:P21"/>
    <mergeCell ref="U21:V21"/>
    <mergeCell ref="C20:D20"/>
  </mergeCells>
  <phoneticPr fontId="20"/>
  <dataValidations count="1">
    <dataValidation type="list" allowBlank="1" showInputMessage="1" showErrorMessage="1" sqref="E3:E8 K18 E18:E23 W3:W8 Q3:Q8 K3:K8">
      <formula1>"・,〇"</formula1>
    </dataValidation>
  </dataValidations>
  <printOptions horizontalCentered="1"/>
  <pageMargins left="0.59055118110236227" right="0.59055118110236227" top="0.39370078740157483" bottom="0.19685039370078741" header="0.70866141732283472" footer="0"/>
  <pageSetup paperSize="9" scale="96" orientation="landscape" r:id="rId1"/>
  <headerFooter alignWithMargins="0"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zoomScale="115" zoomScaleNormal="100" zoomScaleSheetLayoutView="115" workbookViewId="0">
      <selection activeCell="C6" sqref="C6"/>
    </sheetView>
  </sheetViews>
  <sheetFormatPr defaultRowHeight="13.5"/>
  <cols>
    <col min="1" max="1" width="10.625" style="12" customWidth="1"/>
    <col min="2" max="2" width="27.5" style="12" customWidth="1"/>
    <col min="3" max="3" width="3.125" style="12" customWidth="1"/>
    <col min="4" max="6" width="16.625" style="12" customWidth="1"/>
    <col min="7" max="7" width="33.625" style="12" customWidth="1"/>
    <col min="8" max="8" width="6.25" style="13" customWidth="1"/>
    <col min="9" max="10" width="9" style="12"/>
    <col min="11" max="16384" width="9" style="13"/>
  </cols>
  <sheetData>
    <row r="1" spans="1:10" ht="12" customHeight="1">
      <c r="A1" s="11" t="s">
        <v>42</v>
      </c>
      <c r="D1" s="74" t="s">
        <v>43</v>
      </c>
      <c r="E1" s="74"/>
      <c r="F1" s="74"/>
    </row>
    <row r="2" spans="1:10" ht="12" customHeight="1">
      <c r="A2" s="11"/>
      <c r="D2" s="74"/>
      <c r="E2" s="74"/>
      <c r="F2" s="74"/>
      <c r="G2" s="14" t="s">
        <v>44</v>
      </c>
    </row>
    <row r="3" spans="1:10" ht="12" customHeight="1">
      <c r="A3" s="11" t="s">
        <v>45</v>
      </c>
      <c r="G3" s="15" t="s">
        <v>46</v>
      </c>
    </row>
    <row r="4" spans="1:10" ht="12" customHeight="1">
      <c r="A4" s="75" t="s">
        <v>47</v>
      </c>
      <c r="B4" s="75" t="s">
        <v>48</v>
      </c>
      <c r="C4" s="46"/>
      <c r="D4" s="16" t="s">
        <v>49</v>
      </c>
      <c r="E4" s="16" t="s">
        <v>50</v>
      </c>
      <c r="F4" s="16" t="s">
        <v>51</v>
      </c>
      <c r="G4" s="16" t="s">
        <v>52</v>
      </c>
    </row>
    <row r="5" spans="1:10" ht="12" customHeight="1">
      <c r="A5" s="75"/>
      <c r="B5" s="75"/>
      <c r="C5" s="46"/>
      <c r="D5" s="76" t="s">
        <v>53</v>
      </c>
      <c r="E5" s="76"/>
      <c r="F5" s="17" t="s">
        <v>54</v>
      </c>
      <c r="G5" s="17" t="s">
        <v>55</v>
      </c>
    </row>
    <row r="6" spans="1:10" ht="12" customHeight="1">
      <c r="A6" s="77" t="s">
        <v>56</v>
      </c>
      <c r="B6" s="47" t="s">
        <v>57</v>
      </c>
      <c r="C6" s="52" t="s">
        <v>41</v>
      </c>
      <c r="D6" s="79" t="s">
        <v>221</v>
      </c>
      <c r="E6" s="79"/>
      <c r="F6" s="80"/>
      <c r="G6" s="18" t="s">
        <v>58</v>
      </c>
      <c r="I6" s="38" t="s">
        <v>214</v>
      </c>
      <c r="J6" s="39" t="str">
        <f>IF(I6=J10,"〇","")</f>
        <v/>
      </c>
    </row>
    <row r="7" spans="1:10" ht="12" customHeight="1">
      <c r="A7" s="77"/>
      <c r="B7" s="48" t="s">
        <v>59</v>
      </c>
      <c r="C7" s="50" t="s">
        <v>41</v>
      </c>
      <c r="D7" s="81" t="s">
        <v>222</v>
      </c>
      <c r="E7" s="81"/>
      <c r="F7" s="82"/>
      <c r="G7" s="19" t="s">
        <v>60</v>
      </c>
      <c r="I7" s="40" t="s">
        <v>215</v>
      </c>
      <c r="J7" s="41" t="str">
        <f>IF(I7=J10,"〇","")</f>
        <v/>
      </c>
    </row>
    <row r="8" spans="1:10" ht="12" customHeight="1">
      <c r="A8" s="77"/>
      <c r="B8" s="49" t="s">
        <v>61</v>
      </c>
      <c r="C8" s="50" t="s">
        <v>41</v>
      </c>
      <c r="D8" s="81" t="s">
        <v>223</v>
      </c>
      <c r="E8" s="81"/>
      <c r="F8" s="82"/>
      <c r="G8" s="19" t="s">
        <v>62</v>
      </c>
      <c r="I8" s="40" t="s">
        <v>216</v>
      </c>
      <c r="J8" s="41" t="str">
        <f>IF(I8=J10,"〇","")</f>
        <v/>
      </c>
    </row>
    <row r="9" spans="1:10" ht="12" customHeight="1">
      <c r="A9" s="78"/>
      <c r="B9" s="48" t="s">
        <v>63</v>
      </c>
      <c r="C9" s="50" t="s">
        <v>41</v>
      </c>
      <c r="D9" s="81" t="s">
        <v>224</v>
      </c>
      <c r="E9" s="81"/>
      <c r="F9" s="82"/>
      <c r="G9" s="21" t="s">
        <v>64</v>
      </c>
      <c r="I9" s="42" t="s">
        <v>217</v>
      </c>
      <c r="J9" s="43" t="str">
        <f>IF(I9=J10,"〇","")</f>
        <v>〇</v>
      </c>
    </row>
    <row r="10" spans="1:10" ht="12" customHeight="1">
      <c r="A10" s="83" t="s">
        <v>65</v>
      </c>
      <c r="B10" s="22"/>
      <c r="C10" s="50" t="s">
        <v>41</v>
      </c>
      <c r="D10" s="81" t="s">
        <v>225</v>
      </c>
      <c r="E10" s="81"/>
      <c r="F10" s="82"/>
      <c r="G10" s="22"/>
      <c r="I10" s="44">
        <f>COUNTIF(C6:C11,"〇")</f>
        <v>0</v>
      </c>
      <c r="J10" s="45" t="str">
        <f>IF(I10&lt;3,"d",IF(I10&lt;4,"c",IF(I10&lt;5,"b","a")))</f>
        <v>d</v>
      </c>
    </row>
    <row r="11" spans="1:10" ht="12" customHeight="1">
      <c r="A11" s="84"/>
      <c r="B11" s="26"/>
      <c r="C11" s="53" t="s">
        <v>41</v>
      </c>
      <c r="D11" s="85" t="s">
        <v>226</v>
      </c>
      <c r="E11" s="85"/>
      <c r="F11" s="86"/>
      <c r="G11" s="22"/>
    </row>
    <row r="12" spans="1:10" ht="12" customHeight="1">
      <c r="A12" s="84"/>
      <c r="B12" s="23" t="s">
        <v>57</v>
      </c>
      <c r="C12" s="50" t="s">
        <v>41</v>
      </c>
      <c r="D12" s="79" t="s">
        <v>221</v>
      </c>
      <c r="E12" s="79"/>
      <c r="F12" s="80"/>
      <c r="G12" s="18" t="s">
        <v>66</v>
      </c>
      <c r="I12" s="38" t="s">
        <v>218</v>
      </c>
      <c r="J12" s="39" t="str">
        <f>IF(I12=J16,"〇","")</f>
        <v/>
      </c>
    </row>
    <row r="13" spans="1:10" ht="12" customHeight="1">
      <c r="A13" s="84"/>
      <c r="B13" s="15" t="s">
        <v>67</v>
      </c>
      <c r="C13" s="50" t="s">
        <v>41</v>
      </c>
      <c r="D13" s="81" t="s">
        <v>227</v>
      </c>
      <c r="E13" s="81"/>
      <c r="F13" s="82"/>
      <c r="G13" s="19" t="s">
        <v>68</v>
      </c>
      <c r="I13" s="40" t="s">
        <v>215</v>
      </c>
      <c r="J13" s="41" t="str">
        <f>IF(I13=J16,"〇","")</f>
        <v/>
      </c>
    </row>
    <row r="14" spans="1:10" ht="12" customHeight="1">
      <c r="A14" s="84"/>
      <c r="C14" s="50" t="s">
        <v>41</v>
      </c>
      <c r="D14" s="81" t="s">
        <v>228</v>
      </c>
      <c r="E14" s="81"/>
      <c r="F14" s="82"/>
      <c r="G14" s="19" t="s">
        <v>69</v>
      </c>
      <c r="I14" s="40" t="s">
        <v>219</v>
      </c>
      <c r="J14" s="41" t="str">
        <f>IF(I14=J16,"〇","")</f>
        <v/>
      </c>
    </row>
    <row r="15" spans="1:10" ht="12" customHeight="1">
      <c r="A15" s="84"/>
      <c r="C15" s="50" t="s">
        <v>41</v>
      </c>
      <c r="D15" s="81" t="s">
        <v>224</v>
      </c>
      <c r="E15" s="81"/>
      <c r="F15" s="82"/>
      <c r="G15" s="21" t="s">
        <v>70</v>
      </c>
      <c r="I15" s="42" t="s">
        <v>220</v>
      </c>
      <c r="J15" s="43" t="str">
        <f>IF(I15=J16,"〇","")</f>
        <v>〇</v>
      </c>
    </row>
    <row r="16" spans="1:10" ht="12" customHeight="1">
      <c r="A16" s="84"/>
      <c r="C16" s="50" t="s">
        <v>41</v>
      </c>
      <c r="D16" s="81" t="s">
        <v>229</v>
      </c>
      <c r="E16" s="81"/>
      <c r="F16" s="82"/>
      <c r="G16" s="22"/>
      <c r="I16" s="44">
        <f>COUNTIF(C12:C18,"〇")</f>
        <v>0</v>
      </c>
      <c r="J16" s="45" t="str">
        <f>IF(I16&lt;4,"d",IF(I16&lt;5,"c",IF(I16&lt;6,"b","a")))</f>
        <v>d</v>
      </c>
    </row>
    <row r="17" spans="1:10" ht="12" customHeight="1">
      <c r="A17" s="84"/>
      <c r="C17" s="50" t="s">
        <v>41</v>
      </c>
      <c r="D17" s="81" t="s">
        <v>225</v>
      </c>
      <c r="E17" s="81"/>
      <c r="F17" s="82"/>
      <c r="G17" s="22"/>
    </row>
    <row r="18" spans="1:10" ht="12" customHeight="1">
      <c r="A18" s="84"/>
      <c r="C18" s="53" t="s">
        <v>41</v>
      </c>
      <c r="D18" s="81" t="s">
        <v>230</v>
      </c>
      <c r="E18" s="81"/>
      <c r="F18" s="82"/>
      <c r="G18" s="22"/>
    </row>
    <row r="19" spans="1:10" ht="12" customHeight="1">
      <c r="A19" s="84"/>
      <c r="B19" s="23" t="s">
        <v>57</v>
      </c>
      <c r="C19" s="50" t="s">
        <v>41</v>
      </c>
      <c r="D19" s="79" t="s">
        <v>221</v>
      </c>
      <c r="E19" s="79"/>
      <c r="F19" s="80"/>
      <c r="G19" s="18" t="s">
        <v>71</v>
      </c>
      <c r="I19" s="38" t="s">
        <v>218</v>
      </c>
      <c r="J19" s="39" t="str">
        <f>IF(I19=J23,"〇","")</f>
        <v/>
      </c>
    </row>
    <row r="20" spans="1:10" ht="12" customHeight="1">
      <c r="A20" s="84"/>
      <c r="B20" s="15" t="s">
        <v>72</v>
      </c>
      <c r="C20" s="50" t="s">
        <v>41</v>
      </c>
      <c r="D20" s="81" t="s">
        <v>231</v>
      </c>
      <c r="E20" s="81"/>
      <c r="F20" s="82"/>
      <c r="G20" s="19" t="s">
        <v>73</v>
      </c>
      <c r="I20" s="40" t="s">
        <v>215</v>
      </c>
      <c r="J20" s="41" t="str">
        <f>IF(I20=J23,"〇","")</f>
        <v/>
      </c>
    </row>
    <row r="21" spans="1:10" ht="12" customHeight="1">
      <c r="A21" s="84"/>
      <c r="C21" s="50" t="s">
        <v>41</v>
      </c>
      <c r="D21" s="81" t="s">
        <v>224</v>
      </c>
      <c r="E21" s="81"/>
      <c r="F21" s="82"/>
      <c r="G21" s="19" t="s">
        <v>74</v>
      </c>
      <c r="I21" s="40" t="s">
        <v>219</v>
      </c>
      <c r="J21" s="41" t="str">
        <f>IF(I21=J23,"〇","")</f>
        <v/>
      </c>
    </row>
    <row r="22" spans="1:10" ht="12" customHeight="1">
      <c r="A22" s="84"/>
      <c r="C22" s="50" t="s">
        <v>41</v>
      </c>
      <c r="D22" s="81" t="s">
        <v>225</v>
      </c>
      <c r="E22" s="81"/>
      <c r="F22" s="82"/>
      <c r="G22" s="21" t="s">
        <v>75</v>
      </c>
      <c r="I22" s="42" t="s">
        <v>220</v>
      </c>
      <c r="J22" s="43" t="str">
        <f>IF(I22=J23,"〇","")</f>
        <v>〇</v>
      </c>
    </row>
    <row r="23" spans="1:10" ht="12" customHeight="1">
      <c r="A23" s="84"/>
      <c r="C23" s="53" t="s">
        <v>41</v>
      </c>
      <c r="D23" s="81" t="s">
        <v>232</v>
      </c>
      <c r="E23" s="81"/>
      <c r="F23" s="82"/>
      <c r="G23" s="22"/>
      <c r="I23" s="44">
        <f>COUNTIF(C19:C23,"〇")</f>
        <v>0</v>
      </c>
      <c r="J23" s="45" t="str">
        <f>IF(I23&lt;2,"d",IF(I23&lt;3,"c",IF(I23&lt;4,"b","a")))</f>
        <v>d</v>
      </c>
    </row>
    <row r="24" spans="1:10" ht="12" customHeight="1">
      <c r="A24" s="84"/>
      <c r="B24" s="23" t="s">
        <v>57</v>
      </c>
      <c r="C24" s="50" t="s">
        <v>41</v>
      </c>
      <c r="D24" s="79" t="s">
        <v>233</v>
      </c>
      <c r="E24" s="79"/>
      <c r="F24" s="80"/>
      <c r="G24" s="18" t="s">
        <v>76</v>
      </c>
      <c r="I24" s="38" t="s">
        <v>218</v>
      </c>
      <c r="J24" s="39" t="str">
        <f>IF(I24=J28,"〇","")</f>
        <v/>
      </c>
    </row>
    <row r="25" spans="1:10" ht="12" customHeight="1">
      <c r="A25" s="84"/>
      <c r="B25" s="15" t="s">
        <v>77</v>
      </c>
      <c r="C25" s="50" t="s">
        <v>41</v>
      </c>
      <c r="D25" s="81" t="s">
        <v>234</v>
      </c>
      <c r="E25" s="81"/>
      <c r="F25" s="82"/>
      <c r="G25" s="19" t="s">
        <v>78</v>
      </c>
      <c r="I25" s="40" t="s">
        <v>215</v>
      </c>
      <c r="J25" s="41" t="str">
        <f>IF(I25=J28,"〇","")</f>
        <v/>
      </c>
    </row>
    <row r="26" spans="1:10" ht="12" customHeight="1">
      <c r="A26" s="84"/>
      <c r="C26" s="50" t="s">
        <v>41</v>
      </c>
      <c r="D26" s="81" t="s">
        <v>235</v>
      </c>
      <c r="E26" s="81"/>
      <c r="F26" s="82"/>
      <c r="G26" s="19" t="s">
        <v>79</v>
      </c>
      <c r="I26" s="40" t="s">
        <v>219</v>
      </c>
      <c r="J26" s="41" t="str">
        <f>IF(I26=J28,"〇","")</f>
        <v/>
      </c>
    </row>
    <row r="27" spans="1:10" ht="12" customHeight="1">
      <c r="A27" s="84"/>
      <c r="C27" s="50" t="s">
        <v>41</v>
      </c>
      <c r="D27" s="81" t="s">
        <v>224</v>
      </c>
      <c r="E27" s="81"/>
      <c r="F27" s="82"/>
      <c r="G27" s="21" t="s">
        <v>80</v>
      </c>
      <c r="I27" s="42" t="s">
        <v>220</v>
      </c>
      <c r="J27" s="43" t="str">
        <f>IF(I27=J28,"〇","")</f>
        <v>〇</v>
      </c>
    </row>
    <row r="28" spans="1:10" ht="12" customHeight="1">
      <c r="A28" s="84"/>
      <c r="C28" s="50" t="s">
        <v>41</v>
      </c>
      <c r="D28" s="81" t="s">
        <v>225</v>
      </c>
      <c r="E28" s="81"/>
      <c r="F28" s="82"/>
      <c r="G28" s="22"/>
      <c r="I28" s="44">
        <f>COUNTIF(C24:C29,"〇")</f>
        <v>0</v>
      </c>
      <c r="J28" s="45" t="str">
        <f>IF(I28&lt;3,"d",IF(I28&lt;4,"c",IF(I28&lt;5,"b","a")))</f>
        <v>d</v>
      </c>
    </row>
    <row r="29" spans="1:10" ht="12" customHeight="1">
      <c r="A29" s="84"/>
      <c r="C29" s="53" t="s">
        <v>41</v>
      </c>
      <c r="D29" s="81" t="s">
        <v>232</v>
      </c>
      <c r="E29" s="81"/>
      <c r="F29" s="82"/>
      <c r="G29" s="22"/>
    </row>
    <row r="30" spans="1:10" ht="12" customHeight="1">
      <c r="A30" s="84"/>
      <c r="B30" s="23" t="s">
        <v>57</v>
      </c>
      <c r="C30" s="50" t="s">
        <v>41</v>
      </c>
      <c r="D30" s="79" t="s">
        <v>233</v>
      </c>
      <c r="E30" s="79"/>
      <c r="F30" s="80"/>
      <c r="G30" s="18" t="s">
        <v>81</v>
      </c>
      <c r="I30" s="38" t="s">
        <v>218</v>
      </c>
      <c r="J30" s="39" t="str">
        <f>IF(I30=J34,"〇","")</f>
        <v/>
      </c>
    </row>
    <row r="31" spans="1:10" ht="12" customHeight="1">
      <c r="A31" s="84"/>
      <c r="B31" s="15" t="s">
        <v>82</v>
      </c>
      <c r="C31" s="50" t="s">
        <v>41</v>
      </c>
      <c r="D31" s="81" t="s">
        <v>236</v>
      </c>
      <c r="E31" s="81"/>
      <c r="F31" s="82"/>
      <c r="G31" s="19" t="s">
        <v>83</v>
      </c>
      <c r="I31" s="40" t="s">
        <v>215</v>
      </c>
      <c r="J31" s="41" t="str">
        <f>IF(I31=J34,"〇","")</f>
        <v/>
      </c>
    </row>
    <row r="32" spans="1:10" ht="12" customHeight="1">
      <c r="A32" s="84"/>
      <c r="B32" s="11"/>
      <c r="C32" s="50" t="s">
        <v>41</v>
      </c>
      <c r="D32" s="81" t="s">
        <v>237</v>
      </c>
      <c r="E32" s="81"/>
      <c r="F32" s="82"/>
      <c r="G32" s="19" t="s">
        <v>84</v>
      </c>
      <c r="I32" s="40" t="s">
        <v>219</v>
      </c>
      <c r="J32" s="41" t="str">
        <f>IF(I32=J34,"〇","")</f>
        <v/>
      </c>
    </row>
    <row r="33" spans="1:10" ht="12" customHeight="1">
      <c r="A33" s="84"/>
      <c r="B33" s="11"/>
      <c r="C33" s="50" t="s">
        <v>41</v>
      </c>
      <c r="D33" s="81" t="s">
        <v>225</v>
      </c>
      <c r="E33" s="81"/>
      <c r="F33" s="82"/>
      <c r="G33" s="21" t="s">
        <v>85</v>
      </c>
      <c r="I33" s="42" t="s">
        <v>220</v>
      </c>
      <c r="J33" s="43" t="str">
        <f>IF(I33=J34,"〇","")</f>
        <v>〇</v>
      </c>
    </row>
    <row r="34" spans="1:10" ht="12" customHeight="1">
      <c r="A34" s="84"/>
      <c r="B34" s="11"/>
      <c r="C34" s="53" t="s">
        <v>41</v>
      </c>
      <c r="D34" s="81" t="s">
        <v>232</v>
      </c>
      <c r="E34" s="81"/>
      <c r="F34" s="82"/>
      <c r="G34" s="22"/>
      <c r="I34" s="44">
        <f>COUNTIF(C30:C34,"〇")</f>
        <v>0</v>
      </c>
      <c r="J34" s="45" t="str">
        <f>IF(I34&lt;2,"d",IF(I34&lt;3,"c",IF(I34&lt;4,"b","a")))</f>
        <v>d</v>
      </c>
    </row>
    <row r="35" spans="1:10" ht="12" customHeight="1">
      <c r="A35" s="84"/>
      <c r="B35" s="23" t="s">
        <v>86</v>
      </c>
      <c r="C35" s="50" t="s">
        <v>41</v>
      </c>
      <c r="D35" s="79" t="s">
        <v>238</v>
      </c>
      <c r="E35" s="79"/>
      <c r="F35" s="80"/>
      <c r="G35" s="18" t="s">
        <v>87</v>
      </c>
      <c r="I35" s="38" t="s">
        <v>218</v>
      </c>
      <c r="J35" s="39" t="str">
        <f>IF(I35=J39,"〇","")</f>
        <v/>
      </c>
    </row>
    <row r="36" spans="1:10" ht="12" customHeight="1">
      <c r="A36" s="84"/>
      <c r="B36" s="15" t="s">
        <v>88</v>
      </c>
      <c r="C36" s="50" t="s">
        <v>41</v>
      </c>
      <c r="D36" s="81" t="s">
        <v>231</v>
      </c>
      <c r="E36" s="81"/>
      <c r="F36" s="82"/>
      <c r="G36" s="19" t="s">
        <v>89</v>
      </c>
      <c r="I36" s="40" t="s">
        <v>215</v>
      </c>
      <c r="J36" s="41" t="str">
        <f>IF(I36=J39,"〇","")</f>
        <v/>
      </c>
    </row>
    <row r="37" spans="1:10" ht="12" customHeight="1">
      <c r="A37" s="84"/>
      <c r="B37" s="11"/>
      <c r="C37" s="50" t="s">
        <v>41</v>
      </c>
      <c r="D37" s="81" t="s">
        <v>239</v>
      </c>
      <c r="E37" s="81"/>
      <c r="F37" s="82"/>
      <c r="G37" s="19" t="s">
        <v>90</v>
      </c>
      <c r="I37" s="40" t="s">
        <v>219</v>
      </c>
      <c r="J37" s="41" t="str">
        <f>IF(I37=J39,"〇","")</f>
        <v/>
      </c>
    </row>
    <row r="38" spans="1:10" ht="12" customHeight="1">
      <c r="A38" s="84"/>
      <c r="B38" s="11"/>
      <c r="C38" s="50" t="s">
        <v>41</v>
      </c>
      <c r="D38" s="81" t="s">
        <v>240</v>
      </c>
      <c r="E38" s="81"/>
      <c r="F38" s="82"/>
      <c r="G38" s="21" t="s">
        <v>91</v>
      </c>
      <c r="I38" s="42" t="s">
        <v>220</v>
      </c>
      <c r="J38" s="43" t="str">
        <f>IF(I38=J39,"〇","")</f>
        <v>〇</v>
      </c>
    </row>
    <row r="39" spans="1:10" ht="12" customHeight="1">
      <c r="A39" s="84"/>
      <c r="B39" s="11"/>
      <c r="C39" s="50" t="s">
        <v>41</v>
      </c>
      <c r="D39" s="81" t="s">
        <v>232</v>
      </c>
      <c r="E39" s="81"/>
      <c r="F39" s="82"/>
      <c r="G39" s="22"/>
      <c r="I39" s="44">
        <f>COUNTIF(C35:C39,"〇")</f>
        <v>0</v>
      </c>
      <c r="J39" s="45" t="str">
        <f>IF(I39&lt;2,"d",IF(I39&lt;3,"c",IF(I39&lt;4,"b","a")))</f>
        <v>d</v>
      </c>
    </row>
    <row r="40" spans="1:10" ht="12" customHeight="1">
      <c r="A40" s="84"/>
      <c r="B40" s="11"/>
      <c r="C40" s="54"/>
      <c r="D40" s="81"/>
      <c r="E40" s="81"/>
      <c r="F40" s="82"/>
      <c r="G40" s="22"/>
    </row>
    <row r="41" spans="1:10" ht="12" customHeight="1">
      <c r="A41" s="84"/>
      <c r="B41" s="24"/>
      <c r="C41" s="25"/>
      <c r="D41" s="87"/>
      <c r="E41" s="87"/>
      <c r="F41" s="88"/>
      <c r="G41" s="26"/>
    </row>
  </sheetData>
  <mergeCells count="42">
    <mergeCell ref="D37:F37"/>
    <mergeCell ref="D38:F38"/>
    <mergeCell ref="D39:F39"/>
    <mergeCell ref="D40:F40"/>
    <mergeCell ref="D41:F41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24:F24"/>
    <mergeCell ref="A10:A41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1:F2"/>
    <mergeCell ref="A4:A5"/>
    <mergeCell ref="B4:B5"/>
    <mergeCell ref="D5:E5"/>
    <mergeCell ref="A6:A9"/>
    <mergeCell ref="D6:F6"/>
    <mergeCell ref="D7:F7"/>
    <mergeCell ref="D8:F8"/>
    <mergeCell ref="D9:F9"/>
  </mergeCells>
  <phoneticPr fontId="28"/>
  <dataValidations count="1">
    <dataValidation type="list" allowBlank="1" showInputMessage="1" showErrorMessage="1" sqref="C6:C39">
      <formula1>"・,〇"</formula1>
    </dataValidation>
  </dataValidations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topLeftCell="B16" zoomScale="115" zoomScaleNormal="100" zoomScaleSheetLayoutView="115" workbookViewId="0">
      <selection activeCell="D41" sqref="D41:F41"/>
    </sheetView>
  </sheetViews>
  <sheetFormatPr defaultRowHeight="13.5"/>
  <cols>
    <col min="1" max="1" width="10.625" style="12" customWidth="1"/>
    <col min="2" max="2" width="25.625" style="12" customWidth="1"/>
    <col min="3" max="3" width="3.125" style="12" customWidth="1"/>
    <col min="4" max="6" width="16.625" style="12" customWidth="1"/>
    <col min="7" max="7" width="33.625" style="12" customWidth="1"/>
    <col min="8" max="8" width="9.75" style="13" customWidth="1"/>
    <col min="9" max="16384" width="9" style="13"/>
  </cols>
  <sheetData>
    <row r="1" spans="1:10" ht="12" customHeight="1">
      <c r="A1" s="11" t="s">
        <v>92</v>
      </c>
      <c r="D1" s="74" t="s">
        <v>43</v>
      </c>
      <c r="E1" s="74"/>
      <c r="F1" s="74"/>
    </row>
    <row r="2" spans="1:10" ht="12" customHeight="1">
      <c r="A2" s="11"/>
      <c r="D2" s="74"/>
      <c r="E2" s="74"/>
      <c r="F2" s="74"/>
      <c r="G2" s="14" t="s">
        <v>93</v>
      </c>
    </row>
    <row r="3" spans="1:10" ht="12" customHeight="1">
      <c r="A3" s="11" t="s">
        <v>45</v>
      </c>
      <c r="G3" s="15" t="s">
        <v>46</v>
      </c>
    </row>
    <row r="4" spans="1:10" ht="12" customHeight="1">
      <c r="A4" s="75" t="s">
        <v>47</v>
      </c>
      <c r="B4" s="75" t="s">
        <v>48</v>
      </c>
      <c r="C4" s="37"/>
      <c r="D4" s="16" t="s">
        <v>94</v>
      </c>
      <c r="E4" s="16" t="s">
        <v>95</v>
      </c>
      <c r="F4" s="16" t="s">
        <v>96</v>
      </c>
      <c r="G4" s="16" t="s">
        <v>97</v>
      </c>
    </row>
    <row r="5" spans="1:10" ht="12" customHeight="1">
      <c r="A5" s="75"/>
      <c r="B5" s="75"/>
      <c r="C5" s="37"/>
      <c r="D5" s="76" t="s">
        <v>53</v>
      </c>
      <c r="E5" s="76"/>
      <c r="F5" s="17" t="s">
        <v>54</v>
      </c>
      <c r="G5" s="17" t="s">
        <v>55</v>
      </c>
    </row>
    <row r="6" spans="1:10" ht="12" customHeight="1">
      <c r="A6" s="77" t="s">
        <v>56</v>
      </c>
      <c r="B6" s="11" t="s">
        <v>98</v>
      </c>
      <c r="C6" s="52" t="s">
        <v>41</v>
      </c>
      <c r="D6" s="79" t="s">
        <v>224</v>
      </c>
      <c r="E6" s="79"/>
      <c r="F6" s="80"/>
      <c r="G6" s="19" t="s">
        <v>99</v>
      </c>
      <c r="I6" s="38" t="s">
        <v>214</v>
      </c>
      <c r="J6" s="39" t="str">
        <f>IF(I6=J10,"〇","")</f>
        <v/>
      </c>
    </row>
    <row r="7" spans="1:10" ht="12" customHeight="1">
      <c r="A7" s="77"/>
      <c r="B7" s="15" t="s">
        <v>100</v>
      </c>
      <c r="C7" s="50" t="s">
        <v>41</v>
      </c>
      <c r="D7" s="81" t="s">
        <v>233</v>
      </c>
      <c r="E7" s="81"/>
      <c r="F7" s="82"/>
      <c r="G7" s="19" t="s">
        <v>68</v>
      </c>
      <c r="I7" s="40" t="s">
        <v>215</v>
      </c>
      <c r="J7" s="41" t="str">
        <f>IF(I7=J10,"〇","")</f>
        <v/>
      </c>
    </row>
    <row r="8" spans="1:10" ht="12" customHeight="1">
      <c r="A8" s="77"/>
      <c r="B8" s="20"/>
      <c r="C8" s="50" t="s">
        <v>41</v>
      </c>
      <c r="D8" s="81" t="s">
        <v>241</v>
      </c>
      <c r="E8" s="81"/>
      <c r="F8" s="82"/>
      <c r="G8" s="19" t="s">
        <v>101</v>
      </c>
      <c r="I8" s="40" t="s">
        <v>216</v>
      </c>
      <c r="J8" s="41" t="str">
        <f>IF(I8=J10,"〇","")</f>
        <v/>
      </c>
    </row>
    <row r="9" spans="1:10" ht="12" customHeight="1">
      <c r="A9" s="78"/>
      <c r="B9" s="15"/>
      <c r="C9" s="50" t="s">
        <v>41</v>
      </c>
      <c r="D9" s="81" t="s">
        <v>242</v>
      </c>
      <c r="E9" s="81"/>
      <c r="F9" s="82"/>
      <c r="G9" s="21" t="s">
        <v>102</v>
      </c>
      <c r="I9" s="42" t="s">
        <v>217</v>
      </c>
      <c r="J9" s="43" t="str">
        <f>IF(I9=J10,"〇","")</f>
        <v>〇</v>
      </c>
    </row>
    <row r="10" spans="1:10" ht="12" customHeight="1">
      <c r="A10" s="83" t="s">
        <v>65</v>
      </c>
      <c r="C10" s="50" t="s">
        <v>41</v>
      </c>
      <c r="D10" s="81" t="s">
        <v>243</v>
      </c>
      <c r="E10" s="81"/>
      <c r="F10" s="82"/>
      <c r="G10" s="22"/>
      <c r="I10" s="44">
        <f>COUNTIF(C6:C12,"〇")</f>
        <v>0</v>
      </c>
      <c r="J10" s="45" t="str">
        <f>IF(I10&lt;4,"d",IF(I10&lt;5,"c",IF(I10&lt;6,"b","a")))</f>
        <v>d</v>
      </c>
    </row>
    <row r="11" spans="1:10" ht="12" customHeight="1">
      <c r="A11" s="84"/>
      <c r="B11" s="27"/>
      <c r="C11" s="50" t="s">
        <v>41</v>
      </c>
      <c r="D11" s="85" t="s">
        <v>244</v>
      </c>
      <c r="E11" s="85"/>
      <c r="F11" s="86"/>
      <c r="G11" s="22"/>
    </row>
    <row r="12" spans="1:10" ht="12" customHeight="1">
      <c r="A12" s="84"/>
      <c r="B12" s="28"/>
      <c r="C12" s="53" t="s">
        <v>41</v>
      </c>
      <c r="D12" s="81" t="s">
        <v>232</v>
      </c>
      <c r="E12" s="81"/>
      <c r="F12" s="82"/>
      <c r="G12" s="19"/>
    </row>
    <row r="13" spans="1:10" ht="12" customHeight="1">
      <c r="A13" s="84"/>
      <c r="B13" s="29" t="s">
        <v>103</v>
      </c>
      <c r="C13" s="52" t="s">
        <v>41</v>
      </c>
      <c r="D13" s="79" t="s">
        <v>312</v>
      </c>
      <c r="E13" s="79"/>
      <c r="F13" s="80"/>
      <c r="G13" s="18" t="s">
        <v>104</v>
      </c>
      <c r="I13" s="38" t="s">
        <v>214</v>
      </c>
      <c r="J13" s="39" t="str">
        <f>IF(I13=J17,"〇","")</f>
        <v/>
      </c>
    </row>
    <row r="14" spans="1:10" ht="12" customHeight="1">
      <c r="A14" s="84"/>
      <c r="B14" s="15" t="s">
        <v>105</v>
      </c>
      <c r="C14" s="50" t="s">
        <v>41</v>
      </c>
      <c r="D14" s="81" t="s">
        <v>313</v>
      </c>
      <c r="E14" s="81"/>
      <c r="F14" s="82"/>
      <c r="G14" s="19" t="s">
        <v>83</v>
      </c>
      <c r="I14" s="40" t="s">
        <v>215</v>
      </c>
      <c r="J14" s="41" t="str">
        <f>IF(I14=J17,"〇","")</f>
        <v/>
      </c>
    </row>
    <row r="15" spans="1:10" ht="12" customHeight="1">
      <c r="A15" s="84"/>
      <c r="B15" s="30"/>
      <c r="C15" s="50" t="s">
        <v>41</v>
      </c>
      <c r="D15" s="81" t="s">
        <v>314</v>
      </c>
      <c r="E15" s="81"/>
      <c r="F15" s="82"/>
      <c r="G15" s="19" t="s">
        <v>90</v>
      </c>
      <c r="I15" s="40" t="s">
        <v>216</v>
      </c>
      <c r="J15" s="41" t="str">
        <f>IF(I15=J17,"〇","")</f>
        <v/>
      </c>
    </row>
    <row r="16" spans="1:10" ht="12" customHeight="1">
      <c r="A16" s="84"/>
      <c r="B16" s="30"/>
      <c r="C16" s="50" t="s">
        <v>41</v>
      </c>
      <c r="D16" s="81" t="s">
        <v>315</v>
      </c>
      <c r="E16" s="81"/>
      <c r="F16" s="82"/>
      <c r="G16" s="21" t="s">
        <v>106</v>
      </c>
      <c r="I16" s="42" t="s">
        <v>217</v>
      </c>
      <c r="J16" s="43" t="str">
        <f>IF(I16=J17,"〇","")</f>
        <v>〇</v>
      </c>
    </row>
    <row r="17" spans="1:10" ht="12" customHeight="1">
      <c r="A17" s="84"/>
      <c r="B17" s="30"/>
      <c r="C17" s="53" t="s">
        <v>41</v>
      </c>
      <c r="D17" s="81" t="s">
        <v>316</v>
      </c>
      <c r="E17" s="81"/>
      <c r="F17" s="82"/>
      <c r="G17" s="22"/>
      <c r="I17" s="44">
        <f>COUNTIF(C13:C17,"〇")</f>
        <v>0</v>
      </c>
      <c r="J17" s="45" t="str">
        <f>IF(I17&lt;2,"d",IF(I17&lt;3,"c",IF(I17&lt;4,"b","a")))</f>
        <v>d</v>
      </c>
    </row>
    <row r="18" spans="1:10" ht="12" customHeight="1">
      <c r="A18" s="84"/>
      <c r="B18" s="29" t="s">
        <v>103</v>
      </c>
      <c r="C18" s="52" t="s">
        <v>41</v>
      </c>
      <c r="D18" s="79" t="s">
        <v>312</v>
      </c>
      <c r="E18" s="79"/>
      <c r="F18" s="80"/>
      <c r="G18" s="18" t="s">
        <v>107</v>
      </c>
      <c r="I18" s="38" t="s">
        <v>214</v>
      </c>
      <c r="J18" s="39" t="str">
        <f>IF(I18=J22,"〇","")</f>
        <v/>
      </c>
    </row>
    <row r="19" spans="1:10" ht="12" customHeight="1">
      <c r="A19" s="84"/>
      <c r="B19" s="31" t="s">
        <v>108</v>
      </c>
      <c r="C19" s="50" t="s">
        <v>41</v>
      </c>
      <c r="D19" s="81" t="s">
        <v>313</v>
      </c>
      <c r="E19" s="81"/>
      <c r="F19" s="82"/>
      <c r="G19" s="19" t="s">
        <v>109</v>
      </c>
      <c r="I19" s="40" t="s">
        <v>215</v>
      </c>
      <c r="J19" s="41" t="str">
        <f>IF(I19=J22,"〇","")</f>
        <v/>
      </c>
    </row>
    <row r="20" spans="1:10" ht="12" customHeight="1">
      <c r="A20" s="84"/>
      <c r="B20" s="15"/>
      <c r="C20" s="50" t="s">
        <v>41</v>
      </c>
      <c r="D20" s="81" t="s">
        <v>317</v>
      </c>
      <c r="E20" s="81"/>
      <c r="F20" s="82"/>
      <c r="G20" s="19" t="s">
        <v>110</v>
      </c>
      <c r="I20" s="40" t="s">
        <v>216</v>
      </c>
      <c r="J20" s="41" t="str">
        <f>IF(I20=J22,"〇","")</f>
        <v/>
      </c>
    </row>
    <row r="21" spans="1:10" ht="12" customHeight="1">
      <c r="A21" s="84"/>
      <c r="B21" s="30"/>
      <c r="C21" s="50" t="s">
        <v>41</v>
      </c>
      <c r="D21" s="81" t="s">
        <v>305</v>
      </c>
      <c r="E21" s="81"/>
      <c r="F21" s="82"/>
      <c r="G21" s="21" t="s">
        <v>111</v>
      </c>
      <c r="I21" s="42" t="s">
        <v>217</v>
      </c>
      <c r="J21" s="43" t="str">
        <f>IF(I21=J22,"〇","")</f>
        <v>〇</v>
      </c>
    </row>
    <row r="22" spans="1:10" ht="12" customHeight="1">
      <c r="A22" s="84"/>
      <c r="B22" s="30"/>
      <c r="C22" s="53" t="s">
        <v>41</v>
      </c>
      <c r="D22" s="81" t="s">
        <v>242</v>
      </c>
      <c r="E22" s="81"/>
      <c r="F22" s="82"/>
      <c r="G22" s="21"/>
      <c r="I22" s="44">
        <f>COUNTIF(C18:C22,"〇")</f>
        <v>0</v>
      </c>
      <c r="J22" s="45" t="str">
        <f>IF(I22&lt;2,"d",IF(I22&lt;3,"c",IF(I22&lt;4,"b","a")))</f>
        <v>d</v>
      </c>
    </row>
    <row r="23" spans="1:10" ht="12" customHeight="1">
      <c r="A23" s="84"/>
      <c r="B23" s="29" t="s">
        <v>103</v>
      </c>
      <c r="C23" s="52" t="s">
        <v>41</v>
      </c>
      <c r="D23" s="79" t="s">
        <v>318</v>
      </c>
      <c r="E23" s="79"/>
      <c r="F23" s="80"/>
      <c r="G23" s="18" t="s">
        <v>104</v>
      </c>
      <c r="I23" s="38" t="s">
        <v>214</v>
      </c>
      <c r="J23" s="39" t="str">
        <f>IF(I23=J27,"〇","")</f>
        <v/>
      </c>
    </row>
    <row r="24" spans="1:10" ht="12" customHeight="1">
      <c r="A24" s="84"/>
      <c r="B24" s="31" t="s">
        <v>112</v>
      </c>
      <c r="C24" s="50" t="s">
        <v>41</v>
      </c>
      <c r="D24" s="81" t="s">
        <v>242</v>
      </c>
      <c r="E24" s="81"/>
      <c r="F24" s="82"/>
      <c r="G24" s="19" t="s">
        <v>109</v>
      </c>
      <c r="I24" s="40" t="s">
        <v>215</v>
      </c>
      <c r="J24" s="41" t="str">
        <f>IF(I24=J27,"〇","")</f>
        <v/>
      </c>
    </row>
    <row r="25" spans="1:10" ht="12" customHeight="1">
      <c r="A25" s="84"/>
      <c r="B25" s="15"/>
      <c r="C25" s="50" t="s">
        <v>41</v>
      </c>
      <c r="D25" s="81" t="s">
        <v>319</v>
      </c>
      <c r="E25" s="81"/>
      <c r="F25" s="82"/>
      <c r="G25" s="19" t="s">
        <v>113</v>
      </c>
      <c r="I25" s="40" t="s">
        <v>216</v>
      </c>
      <c r="J25" s="41" t="str">
        <f>IF(I25=J27,"〇","")</f>
        <v/>
      </c>
    </row>
    <row r="26" spans="1:10" ht="12" customHeight="1">
      <c r="A26" s="84"/>
      <c r="B26" s="30"/>
      <c r="C26" s="50" t="s">
        <v>41</v>
      </c>
      <c r="D26" s="81" t="s">
        <v>320</v>
      </c>
      <c r="E26" s="81"/>
      <c r="F26" s="82"/>
      <c r="G26" s="21" t="s">
        <v>106</v>
      </c>
      <c r="I26" s="42" t="s">
        <v>217</v>
      </c>
      <c r="J26" s="43" t="str">
        <f>IF(I26=J27,"〇","")</f>
        <v>〇</v>
      </c>
    </row>
    <row r="27" spans="1:10" ht="12" customHeight="1">
      <c r="A27" s="84"/>
      <c r="B27" s="30"/>
      <c r="C27" s="50" t="s">
        <v>41</v>
      </c>
      <c r="D27" s="81" t="s">
        <v>226</v>
      </c>
      <c r="E27" s="81"/>
      <c r="F27" s="82"/>
      <c r="G27" s="21"/>
      <c r="I27" s="44">
        <f>COUNTIF(C23:C27,"〇")</f>
        <v>0</v>
      </c>
      <c r="J27" s="45" t="str">
        <f>IF(I27&lt;2,"d",IF(I27&lt;3,"c",IF(I27&lt;4,"b","a")))</f>
        <v>d</v>
      </c>
    </row>
    <row r="28" spans="1:10" ht="12" customHeight="1">
      <c r="A28" s="84"/>
      <c r="B28" s="23" t="s">
        <v>114</v>
      </c>
      <c r="C28" s="52" t="s">
        <v>41</v>
      </c>
      <c r="D28" s="79" t="s">
        <v>321</v>
      </c>
      <c r="E28" s="79"/>
      <c r="F28" s="80"/>
      <c r="G28" s="18" t="s">
        <v>107</v>
      </c>
      <c r="I28" s="38" t="s">
        <v>214</v>
      </c>
      <c r="J28" s="39" t="str">
        <f>IF(I28=J32,"〇","")</f>
        <v/>
      </c>
    </row>
    <row r="29" spans="1:10" ht="12" customHeight="1">
      <c r="A29" s="84"/>
      <c r="B29" s="31" t="s">
        <v>115</v>
      </c>
      <c r="C29" s="50" t="s">
        <v>41</v>
      </c>
      <c r="D29" s="81" t="s">
        <v>322</v>
      </c>
      <c r="E29" s="81"/>
      <c r="F29" s="82"/>
      <c r="G29" s="19" t="s">
        <v>116</v>
      </c>
      <c r="I29" s="40" t="s">
        <v>215</v>
      </c>
      <c r="J29" s="41" t="str">
        <f>IF(I29=J32,"〇","")</f>
        <v/>
      </c>
    </row>
    <row r="30" spans="1:10" ht="12" customHeight="1">
      <c r="A30" s="84"/>
      <c r="B30" s="28"/>
      <c r="C30" s="50" t="s">
        <v>41</v>
      </c>
      <c r="D30" s="81" t="s">
        <v>323</v>
      </c>
      <c r="E30" s="81"/>
      <c r="F30" s="82"/>
      <c r="G30" s="19" t="s">
        <v>117</v>
      </c>
      <c r="I30" s="40" t="s">
        <v>216</v>
      </c>
      <c r="J30" s="41" t="str">
        <f>IF(I30=J32,"〇","")</f>
        <v/>
      </c>
    </row>
    <row r="31" spans="1:10" ht="12" customHeight="1">
      <c r="A31" s="84"/>
      <c r="B31" s="15"/>
      <c r="C31" s="50" t="s">
        <v>41</v>
      </c>
      <c r="D31" s="81" t="s">
        <v>324</v>
      </c>
      <c r="E31" s="81"/>
      <c r="F31" s="82"/>
      <c r="G31" s="21" t="s">
        <v>91</v>
      </c>
      <c r="I31" s="42" t="s">
        <v>217</v>
      </c>
      <c r="J31" s="43" t="str">
        <f>IF(I31=J32,"〇","")</f>
        <v>〇</v>
      </c>
    </row>
    <row r="32" spans="1:10" ht="12" customHeight="1">
      <c r="A32" s="84"/>
      <c r="B32" s="30"/>
      <c r="C32" s="50" t="s">
        <v>41</v>
      </c>
      <c r="D32" s="81" t="s">
        <v>255</v>
      </c>
      <c r="E32" s="81"/>
      <c r="F32" s="82"/>
      <c r="G32" s="19"/>
      <c r="I32" s="44">
        <f>COUNTIF(C28:C32,"〇")</f>
        <v>0</v>
      </c>
      <c r="J32" s="45" t="str">
        <f>IF(I32&lt;2,"d",IF(I32&lt;3,"c",IF(I32&lt;4,"b","a")))</f>
        <v>d</v>
      </c>
    </row>
    <row r="33" spans="1:10" ht="12" customHeight="1">
      <c r="A33" s="84"/>
      <c r="B33" s="30"/>
      <c r="C33" s="28"/>
      <c r="D33" s="81"/>
      <c r="E33" s="81"/>
      <c r="F33" s="82"/>
      <c r="G33" s="21"/>
    </row>
    <row r="34" spans="1:10" ht="12" customHeight="1">
      <c r="A34" s="84"/>
      <c r="B34" s="30"/>
      <c r="C34" s="25"/>
      <c r="D34" s="81"/>
      <c r="E34" s="81"/>
      <c r="F34" s="82"/>
      <c r="G34" s="22"/>
    </row>
    <row r="35" spans="1:10" ht="12" customHeight="1">
      <c r="A35" s="84"/>
      <c r="B35" s="23" t="s">
        <v>118</v>
      </c>
      <c r="C35" s="52" t="s">
        <v>41</v>
      </c>
      <c r="D35" s="79" t="s">
        <v>266</v>
      </c>
      <c r="E35" s="79"/>
      <c r="F35" s="80"/>
      <c r="G35" s="18" t="s">
        <v>119</v>
      </c>
      <c r="I35" s="38" t="s">
        <v>214</v>
      </c>
      <c r="J35" s="39" t="str">
        <f>IF(I35=J39,"〇","")</f>
        <v/>
      </c>
    </row>
    <row r="36" spans="1:10" ht="12" customHeight="1">
      <c r="A36" s="84"/>
      <c r="B36" s="15" t="s">
        <v>120</v>
      </c>
      <c r="C36" s="50" t="s">
        <v>41</v>
      </c>
      <c r="D36" s="81" t="s">
        <v>328</v>
      </c>
      <c r="E36" s="81"/>
      <c r="F36" s="82"/>
      <c r="G36" s="19" t="s">
        <v>121</v>
      </c>
      <c r="I36" s="40" t="s">
        <v>215</v>
      </c>
      <c r="J36" s="41" t="str">
        <f>IF(I36=J39,"〇","")</f>
        <v/>
      </c>
    </row>
    <row r="37" spans="1:10" ht="12" customHeight="1">
      <c r="A37" s="84"/>
      <c r="B37" s="30"/>
      <c r="C37" s="50" t="s">
        <v>41</v>
      </c>
      <c r="D37" s="81" t="s">
        <v>329</v>
      </c>
      <c r="E37" s="81"/>
      <c r="F37" s="82"/>
      <c r="G37" s="19" t="s">
        <v>122</v>
      </c>
      <c r="I37" s="40" t="s">
        <v>216</v>
      </c>
      <c r="J37" s="41" t="str">
        <f>IF(I37=J39,"〇","")</f>
        <v/>
      </c>
    </row>
    <row r="38" spans="1:10" ht="12" customHeight="1">
      <c r="A38" s="84"/>
      <c r="B38" s="30"/>
      <c r="C38" s="50" t="s">
        <v>41</v>
      </c>
      <c r="D38" s="81" t="s">
        <v>330</v>
      </c>
      <c r="E38" s="81"/>
      <c r="F38" s="82"/>
      <c r="G38" s="21" t="s">
        <v>123</v>
      </c>
      <c r="I38" s="42" t="s">
        <v>217</v>
      </c>
      <c r="J38" s="43" t="str">
        <f>IF(I38=J39,"〇","")</f>
        <v>〇</v>
      </c>
    </row>
    <row r="39" spans="1:10" ht="12" customHeight="1">
      <c r="A39" s="84"/>
      <c r="B39" s="30"/>
      <c r="C39" s="50" t="s">
        <v>41</v>
      </c>
      <c r="D39" s="81" t="s">
        <v>331</v>
      </c>
      <c r="E39" s="81"/>
      <c r="F39" s="82"/>
      <c r="G39" s="22"/>
      <c r="I39" s="44">
        <f>COUNTIF(C35:C40,"〇")</f>
        <v>0</v>
      </c>
      <c r="J39" s="45" t="str">
        <f>IF(I39&lt;3,"d",IF(I39&lt;4,"c",IF(I39&lt;5,"b","a")))</f>
        <v>d</v>
      </c>
    </row>
    <row r="40" spans="1:10" ht="12" customHeight="1">
      <c r="A40" s="84"/>
      <c r="B40" s="30"/>
      <c r="C40" s="50" t="s">
        <v>41</v>
      </c>
      <c r="D40" s="81" t="s">
        <v>226</v>
      </c>
      <c r="E40" s="81"/>
      <c r="F40" s="82"/>
      <c r="G40" s="22"/>
    </row>
    <row r="41" spans="1:10" ht="12" customHeight="1">
      <c r="A41" s="84"/>
      <c r="B41" s="24"/>
      <c r="C41" s="25"/>
      <c r="D41" s="87"/>
      <c r="E41" s="87"/>
      <c r="F41" s="88"/>
      <c r="G41" s="26"/>
    </row>
  </sheetData>
  <mergeCells count="42">
    <mergeCell ref="D37:F37"/>
    <mergeCell ref="D38:F38"/>
    <mergeCell ref="D39:F39"/>
    <mergeCell ref="D40:F40"/>
    <mergeCell ref="D41:F41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24:F24"/>
    <mergeCell ref="A10:A41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1:F2"/>
    <mergeCell ref="A4:A5"/>
    <mergeCell ref="B4:B5"/>
    <mergeCell ref="D5:E5"/>
    <mergeCell ref="A6:A9"/>
    <mergeCell ref="D6:F6"/>
    <mergeCell ref="D7:F7"/>
    <mergeCell ref="D8:F8"/>
    <mergeCell ref="D9:F9"/>
  </mergeCells>
  <phoneticPr fontId="28"/>
  <dataValidations count="1">
    <dataValidation type="list" allowBlank="1" showInputMessage="1" showErrorMessage="1" sqref="C6:C32 C35:C40">
      <formula1>"・,〇"</formula1>
    </dataValidation>
  </dataValidations>
  <pageMargins left="0.7" right="0.7" top="0.75" bottom="0.75" header="0.3" footer="0.3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topLeftCell="A10" zoomScaleNormal="100" zoomScaleSheetLayoutView="100" workbookViewId="0">
      <selection activeCell="D40" sqref="D40:F40"/>
    </sheetView>
  </sheetViews>
  <sheetFormatPr defaultRowHeight="13.5"/>
  <cols>
    <col min="1" max="1" width="10.625" style="12" customWidth="1"/>
    <col min="2" max="2" width="25.625" style="12" customWidth="1"/>
    <col min="3" max="3" width="3.125" style="12" customWidth="1"/>
    <col min="4" max="6" width="16.625" style="12" customWidth="1"/>
    <col min="7" max="7" width="33.625" style="12" customWidth="1"/>
    <col min="8" max="8" width="6.375" style="13" customWidth="1"/>
    <col min="9" max="16384" width="9" style="13"/>
  </cols>
  <sheetData>
    <row r="1" spans="1:10" ht="12" customHeight="1">
      <c r="A1" s="11" t="s">
        <v>124</v>
      </c>
      <c r="D1" s="74" t="s">
        <v>43</v>
      </c>
      <c r="E1" s="74"/>
      <c r="F1" s="74"/>
    </row>
    <row r="2" spans="1:10" ht="12" customHeight="1">
      <c r="A2" s="11"/>
      <c r="D2" s="74"/>
      <c r="E2" s="74"/>
      <c r="F2" s="74"/>
      <c r="G2" s="14" t="s">
        <v>125</v>
      </c>
    </row>
    <row r="3" spans="1:10" ht="12" customHeight="1">
      <c r="A3" s="11" t="s">
        <v>45</v>
      </c>
      <c r="G3" s="15" t="s">
        <v>46</v>
      </c>
    </row>
    <row r="4" spans="1:10" ht="12" customHeight="1">
      <c r="A4" s="75" t="s">
        <v>47</v>
      </c>
      <c r="B4" s="75" t="s">
        <v>48</v>
      </c>
      <c r="C4" s="37"/>
      <c r="D4" s="16" t="s">
        <v>126</v>
      </c>
      <c r="E4" s="16" t="s">
        <v>127</v>
      </c>
      <c r="F4" s="16" t="s">
        <v>96</v>
      </c>
      <c r="G4" s="16" t="s">
        <v>128</v>
      </c>
    </row>
    <row r="5" spans="1:10" ht="12" customHeight="1">
      <c r="A5" s="75"/>
      <c r="B5" s="75"/>
      <c r="C5" s="37"/>
      <c r="D5" s="76" t="s">
        <v>53</v>
      </c>
      <c r="E5" s="76"/>
      <c r="F5" s="17" t="s">
        <v>54</v>
      </c>
      <c r="G5" s="17" t="s">
        <v>55</v>
      </c>
    </row>
    <row r="6" spans="1:10" ht="12" customHeight="1">
      <c r="A6" s="77" t="s">
        <v>56</v>
      </c>
      <c r="B6" s="11" t="s">
        <v>129</v>
      </c>
      <c r="C6" s="52" t="s">
        <v>41</v>
      </c>
      <c r="D6" s="79" t="s">
        <v>224</v>
      </c>
      <c r="E6" s="79"/>
      <c r="F6" s="80"/>
      <c r="G6" s="19" t="s">
        <v>104</v>
      </c>
      <c r="I6" s="38" t="s">
        <v>214</v>
      </c>
      <c r="J6" s="39" t="str">
        <f>IF(I6=J10,"〇","")</f>
        <v/>
      </c>
    </row>
    <row r="7" spans="1:10" ht="12" customHeight="1">
      <c r="A7" s="77"/>
      <c r="B7" s="15" t="s">
        <v>130</v>
      </c>
      <c r="C7" s="50" t="s">
        <v>41</v>
      </c>
      <c r="D7" s="81" t="s">
        <v>231</v>
      </c>
      <c r="E7" s="81"/>
      <c r="F7" s="82"/>
      <c r="G7" s="19" t="s">
        <v>89</v>
      </c>
      <c r="I7" s="40" t="s">
        <v>215</v>
      </c>
      <c r="J7" s="41" t="str">
        <f>IF(I7=J10,"〇","")</f>
        <v/>
      </c>
    </row>
    <row r="8" spans="1:10" ht="12" customHeight="1">
      <c r="A8" s="77"/>
      <c r="B8" s="20"/>
      <c r="C8" s="50" t="s">
        <v>41</v>
      </c>
      <c r="D8" s="81" t="s">
        <v>284</v>
      </c>
      <c r="E8" s="81"/>
      <c r="F8" s="82"/>
      <c r="G8" s="19" t="s">
        <v>90</v>
      </c>
      <c r="I8" s="40" t="s">
        <v>216</v>
      </c>
      <c r="J8" s="41" t="str">
        <f>IF(I8=J10,"〇","")</f>
        <v/>
      </c>
    </row>
    <row r="9" spans="1:10" ht="12" customHeight="1">
      <c r="A9" s="78"/>
      <c r="B9" s="15"/>
      <c r="C9" s="50" t="s">
        <v>41</v>
      </c>
      <c r="D9" s="81" t="s">
        <v>295</v>
      </c>
      <c r="E9" s="81"/>
      <c r="F9" s="82"/>
      <c r="G9" s="21" t="s">
        <v>106</v>
      </c>
      <c r="I9" s="42" t="s">
        <v>217</v>
      </c>
      <c r="J9" s="43" t="str">
        <f>IF(I9=J10,"〇","")</f>
        <v>〇</v>
      </c>
    </row>
    <row r="10" spans="1:10" ht="12" customHeight="1">
      <c r="A10" s="83" t="s">
        <v>65</v>
      </c>
      <c r="C10" s="53" t="s">
        <v>41</v>
      </c>
      <c r="D10" s="81" t="s">
        <v>226</v>
      </c>
      <c r="E10" s="81"/>
      <c r="F10" s="82"/>
      <c r="G10" s="26"/>
      <c r="I10" s="44">
        <f>COUNTIF(C6:C10,"〇")</f>
        <v>0</v>
      </c>
      <c r="J10" s="45" t="str">
        <f>IF(I10&lt;2,"d",IF(I10&lt;3,"c",IF(I10&lt;4,"b","a")))</f>
        <v>d</v>
      </c>
    </row>
    <row r="11" spans="1:10" ht="12" customHeight="1">
      <c r="A11" s="84"/>
      <c r="B11" s="23" t="s">
        <v>131</v>
      </c>
      <c r="C11" s="52" t="s">
        <v>41</v>
      </c>
      <c r="D11" s="91" t="s">
        <v>296</v>
      </c>
      <c r="E11" s="91"/>
      <c r="F11" s="92"/>
      <c r="G11" s="19" t="s">
        <v>119</v>
      </c>
      <c r="I11" s="38" t="s">
        <v>214</v>
      </c>
      <c r="J11" s="39" t="str">
        <f>IF(I11=J15,"〇","")</f>
        <v/>
      </c>
    </row>
    <row r="12" spans="1:10" ht="12" customHeight="1">
      <c r="A12" s="84"/>
      <c r="B12" s="31" t="s">
        <v>132</v>
      </c>
      <c r="C12" s="50" t="s">
        <v>41</v>
      </c>
      <c r="D12" s="81" t="s">
        <v>289</v>
      </c>
      <c r="E12" s="81"/>
      <c r="F12" s="82"/>
      <c r="G12" s="19" t="s">
        <v>133</v>
      </c>
      <c r="I12" s="40" t="s">
        <v>215</v>
      </c>
      <c r="J12" s="41" t="str">
        <f>IF(I12=J15,"〇","")</f>
        <v/>
      </c>
    </row>
    <row r="13" spans="1:10" ht="12" customHeight="1">
      <c r="A13" s="84"/>
      <c r="B13" s="33"/>
      <c r="C13" s="50" t="s">
        <v>41</v>
      </c>
      <c r="D13" s="81" t="s">
        <v>297</v>
      </c>
      <c r="E13" s="81"/>
      <c r="F13" s="82"/>
      <c r="G13" s="19" t="s">
        <v>134</v>
      </c>
      <c r="I13" s="40" t="s">
        <v>216</v>
      </c>
      <c r="J13" s="41" t="str">
        <f>IF(I13=J15,"〇","")</f>
        <v/>
      </c>
    </row>
    <row r="14" spans="1:10" ht="12" customHeight="1">
      <c r="A14" s="84"/>
      <c r="B14" s="15"/>
      <c r="C14" s="50" t="s">
        <v>41</v>
      </c>
      <c r="D14" s="81" t="s">
        <v>298</v>
      </c>
      <c r="E14" s="81"/>
      <c r="F14" s="82"/>
      <c r="G14" s="21" t="s">
        <v>135</v>
      </c>
      <c r="I14" s="42" t="s">
        <v>217</v>
      </c>
      <c r="J14" s="43" t="str">
        <f>IF(I14=J15,"〇","")</f>
        <v>〇</v>
      </c>
    </row>
    <row r="15" spans="1:10" ht="12" customHeight="1">
      <c r="A15" s="84"/>
      <c r="B15" s="30"/>
      <c r="C15" s="50" t="s">
        <v>41</v>
      </c>
      <c r="D15" s="81" t="s">
        <v>299</v>
      </c>
      <c r="E15" s="81"/>
      <c r="F15" s="82"/>
      <c r="G15" s="19"/>
      <c r="I15" s="44">
        <f>COUNTIF(C11:C16,"〇")</f>
        <v>0</v>
      </c>
      <c r="J15" s="45" t="str">
        <f>IF(I15&lt;3,"d",IF(I15&lt;4,"c",IF(I15&lt;5,"b","a")))</f>
        <v>d</v>
      </c>
    </row>
    <row r="16" spans="1:10" ht="12" customHeight="1">
      <c r="A16" s="84"/>
      <c r="B16" s="30"/>
      <c r="C16" s="53" t="s">
        <v>41</v>
      </c>
      <c r="D16" s="81" t="s">
        <v>255</v>
      </c>
      <c r="E16" s="81"/>
      <c r="F16" s="82"/>
      <c r="G16" s="21"/>
    </row>
    <row r="17" spans="1:10" ht="12" customHeight="1">
      <c r="A17" s="84"/>
      <c r="B17" s="23" t="s">
        <v>136</v>
      </c>
      <c r="C17" s="52" t="s">
        <v>41</v>
      </c>
      <c r="D17" s="91" t="s">
        <v>288</v>
      </c>
      <c r="E17" s="91"/>
      <c r="F17" s="92"/>
      <c r="G17" s="18" t="s">
        <v>137</v>
      </c>
      <c r="I17" s="38" t="s">
        <v>214</v>
      </c>
      <c r="J17" s="39" t="str">
        <f>IF(I17=J21,"〇","")</f>
        <v/>
      </c>
    </row>
    <row r="18" spans="1:10" ht="12" customHeight="1">
      <c r="A18" s="84"/>
      <c r="B18" s="31" t="s">
        <v>138</v>
      </c>
      <c r="C18" s="50" t="s">
        <v>41</v>
      </c>
      <c r="D18" s="81" t="s">
        <v>289</v>
      </c>
      <c r="E18" s="81"/>
      <c r="F18" s="82"/>
      <c r="G18" s="19" t="s">
        <v>121</v>
      </c>
      <c r="I18" s="40" t="s">
        <v>215</v>
      </c>
      <c r="J18" s="41" t="str">
        <f>IF(I18=J21,"〇","")</f>
        <v/>
      </c>
    </row>
    <row r="19" spans="1:10" ht="12" customHeight="1">
      <c r="A19" s="84"/>
      <c r="B19" s="31"/>
      <c r="C19" s="50" t="s">
        <v>41</v>
      </c>
      <c r="D19" s="81" t="s">
        <v>252</v>
      </c>
      <c r="E19" s="81"/>
      <c r="F19" s="82"/>
      <c r="G19" s="19" t="s">
        <v>122</v>
      </c>
      <c r="I19" s="40" t="s">
        <v>216</v>
      </c>
      <c r="J19" s="41" t="str">
        <f>IF(I19=J21,"〇","")</f>
        <v/>
      </c>
    </row>
    <row r="20" spans="1:10" ht="12" customHeight="1">
      <c r="A20" s="84"/>
      <c r="B20" s="15"/>
      <c r="C20" s="50" t="s">
        <v>41</v>
      </c>
      <c r="D20" s="81" t="s">
        <v>300</v>
      </c>
      <c r="E20" s="81"/>
      <c r="F20" s="82"/>
      <c r="G20" s="21" t="s">
        <v>139</v>
      </c>
      <c r="I20" s="42" t="s">
        <v>217</v>
      </c>
      <c r="J20" s="43" t="str">
        <f>IF(I20=J21,"〇","")</f>
        <v>〇</v>
      </c>
    </row>
    <row r="21" spans="1:10" ht="12" customHeight="1">
      <c r="A21" s="84"/>
      <c r="B21" s="30"/>
      <c r="C21" s="50" t="s">
        <v>41</v>
      </c>
      <c r="D21" s="81" t="s">
        <v>301</v>
      </c>
      <c r="E21" s="81"/>
      <c r="F21" s="82"/>
      <c r="G21" s="21"/>
      <c r="I21" s="44">
        <f>COUNTIF(C17:C22,"〇")</f>
        <v>0</v>
      </c>
      <c r="J21" s="45" t="str">
        <f>IF(I21&lt;3,"d",IF(I21&lt;4,"c",IF(I21&lt;5,"b","a")))</f>
        <v>d</v>
      </c>
    </row>
    <row r="22" spans="1:10" ht="12" customHeight="1">
      <c r="A22" s="84"/>
      <c r="B22" s="30"/>
      <c r="C22" s="53" t="s">
        <v>41</v>
      </c>
      <c r="D22" s="81" t="s">
        <v>255</v>
      </c>
      <c r="E22" s="81"/>
      <c r="F22" s="82"/>
      <c r="G22" s="21"/>
    </row>
    <row r="23" spans="1:10" ht="12" customHeight="1">
      <c r="A23" s="84"/>
      <c r="B23" s="29" t="s">
        <v>140</v>
      </c>
      <c r="C23" s="52" t="s">
        <v>41</v>
      </c>
      <c r="D23" s="79" t="s">
        <v>302</v>
      </c>
      <c r="E23" s="79"/>
      <c r="F23" s="80"/>
      <c r="G23" s="18" t="s">
        <v>107</v>
      </c>
      <c r="I23" s="38" t="s">
        <v>214</v>
      </c>
      <c r="J23" s="39" t="str">
        <f>IF(I23=J27,"〇","")</f>
        <v/>
      </c>
    </row>
    <row r="24" spans="1:10" ht="12" customHeight="1">
      <c r="A24" s="84"/>
      <c r="B24" s="31" t="s">
        <v>141</v>
      </c>
      <c r="C24" s="50" t="s">
        <v>41</v>
      </c>
      <c r="D24" s="89" t="s">
        <v>303</v>
      </c>
      <c r="E24" s="89"/>
      <c r="F24" s="90"/>
      <c r="G24" s="19" t="s">
        <v>142</v>
      </c>
      <c r="I24" s="40" t="s">
        <v>215</v>
      </c>
      <c r="J24" s="41" t="str">
        <f>IF(I24=J27,"〇","")</f>
        <v/>
      </c>
    </row>
    <row r="25" spans="1:10" ht="12" customHeight="1">
      <c r="A25" s="84"/>
      <c r="B25" s="15"/>
      <c r="C25" s="50" t="s">
        <v>41</v>
      </c>
      <c r="D25" s="81" t="s">
        <v>304</v>
      </c>
      <c r="E25" s="81"/>
      <c r="F25" s="82"/>
      <c r="G25" s="19" t="s">
        <v>90</v>
      </c>
      <c r="I25" s="40" t="s">
        <v>216</v>
      </c>
      <c r="J25" s="41" t="str">
        <f>IF(I25=J27,"〇","")</f>
        <v/>
      </c>
    </row>
    <row r="26" spans="1:10" ht="12" customHeight="1">
      <c r="A26" s="84"/>
      <c r="B26" s="30"/>
      <c r="C26" s="50" t="s">
        <v>41</v>
      </c>
      <c r="D26" s="81" t="s">
        <v>224</v>
      </c>
      <c r="E26" s="81"/>
      <c r="F26" s="82"/>
      <c r="G26" s="21" t="s">
        <v>143</v>
      </c>
      <c r="I26" s="42" t="s">
        <v>217</v>
      </c>
      <c r="J26" s="43" t="str">
        <f>IF(I26=J27,"〇","")</f>
        <v>〇</v>
      </c>
    </row>
    <row r="27" spans="1:10" ht="12" customHeight="1">
      <c r="A27" s="84"/>
      <c r="B27" s="30"/>
      <c r="C27" s="53" t="s">
        <v>41</v>
      </c>
      <c r="D27" s="81" t="s">
        <v>305</v>
      </c>
      <c r="E27" s="81"/>
      <c r="F27" s="82"/>
      <c r="G27" s="21"/>
      <c r="I27" s="44">
        <f>COUNTIF(C23:C27,"〇")</f>
        <v>0</v>
      </c>
      <c r="J27" s="45" t="str">
        <f>IF(I27&lt;2,"d",IF(I27&lt;3,"c",IF(I27&lt;4,"b","a")))</f>
        <v>d</v>
      </c>
    </row>
    <row r="28" spans="1:10" ht="12" customHeight="1">
      <c r="A28" s="84"/>
      <c r="B28" s="23" t="s">
        <v>144</v>
      </c>
      <c r="C28" s="52" t="s">
        <v>41</v>
      </c>
      <c r="D28" s="91" t="s">
        <v>306</v>
      </c>
      <c r="E28" s="91"/>
      <c r="F28" s="92"/>
      <c r="G28" s="18" t="s">
        <v>145</v>
      </c>
      <c r="I28" s="38" t="s">
        <v>214</v>
      </c>
      <c r="J28" s="39" t="str">
        <f>IF(I28=J32,"〇","")</f>
        <v/>
      </c>
    </row>
    <row r="29" spans="1:10" ht="12" customHeight="1">
      <c r="A29" s="84"/>
      <c r="B29" s="31" t="s">
        <v>146</v>
      </c>
      <c r="C29" s="50" t="s">
        <v>41</v>
      </c>
      <c r="D29" s="81" t="s">
        <v>307</v>
      </c>
      <c r="E29" s="81"/>
      <c r="F29" s="82"/>
      <c r="G29" s="19" t="s">
        <v>147</v>
      </c>
      <c r="I29" s="40" t="s">
        <v>215</v>
      </c>
      <c r="J29" s="41" t="str">
        <f>IF(I29=J32,"〇","")</f>
        <v/>
      </c>
    </row>
    <row r="30" spans="1:10" ht="12" customHeight="1">
      <c r="A30" s="84"/>
      <c r="B30" s="28"/>
      <c r="C30" s="50" t="s">
        <v>41</v>
      </c>
      <c r="D30" s="81" t="s">
        <v>308</v>
      </c>
      <c r="E30" s="81"/>
      <c r="F30" s="82"/>
      <c r="G30" s="19" t="s">
        <v>148</v>
      </c>
      <c r="I30" s="40" t="s">
        <v>216</v>
      </c>
      <c r="J30" s="41" t="str">
        <f>IF(I30=J32,"〇","")</f>
        <v/>
      </c>
    </row>
    <row r="31" spans="1:10" ht="12" customHeight="1">
      <c r="A31" s="84"/>
      <c r="B31" s="15"/>
      <c r="C31" s="50" t="s">
        <v>41</v>
      </c>
      <c r="D31" s="81" t="s">
        <v>253</v>
      </c>
      <c r="E31" s="81"/>
      <c r="F31" s="82"/>
      <c r="G31" s="21" t="s">
        <v>149</v>
      </c>
      <c r="I31" s="42" t="s">
        <v>217</v>
      </c>
      <c r="J31" s="43" t="str">
        <f>IF(I31=J32,"〇","")</f>
        <v>〇</v>
      </c>
    </row>
    <row r="32" spans="1:10" ht="12" customHeight="1">
      <c r="A32" s="84"/>
      <c r="B32" s="30"/>
      <c r="C32" s="50" t="s">
        <v>41</v>
      </c>
      <c r="D32" s="81" t="s">
        <v>309</v>
      </c>
      <c r="E32" s="81"/>
      <c r="F32" s="82"/>
      <c r="G32" s="19"/>
      <c r="I32" s="44">
        <f>COUNTIF(C28:C35,"〇")</f>
        <v>0</v>
      </c>
      <c r="J32" s="45" t="str">
        <f>IF(I32&lt;5,"d",IF(I32&lt;6,"c",IF(I32&lt;7,"b","a")))</f>
        <v>d</v>
      </c>
    </row>
    <row r="33" spans="1:10" ht="12" customHeight="1">
      <c r="A33" s="84"/>
      <c r="B33" s="30"/>
      <c r="C33" s="50" t="s">
        <v>41</v>
      </c>
      <c r="D33" s="89" t="s">
        <v>310</v>
      </c>
      <c r="E33" s="89"/>
      <c r="F33" s="90"/>
      <c r="G33" s="21"/>
    </row>
    <row r="34" spans="1:10" ht="12" customHeight="1">
      <c r="A34" s="84"/>
      <c r="B34" s="30"/>
      <c r="C34" s="50" t="s">
        <v>41</v>
      </c>
      <c r="D34" s="81" t="s">
        <v>311</v>
      </c>
      <c r="E34" s="81"/>
      <c r="F34" s="82"/>
      <c r="G34" s="22"/>
    </row>
    <row r="35" spans="1:10" ht="12" customHeight="1">
      <c r="A35" s="84"/>
      <c r="B35" s="24"/>
      <c r="C35" s="53" t="s">
        <v>41</v>
      </c>
      <c r="D35" s="87" t="s">
        <v>255</v>
      </c>
      <c r="E35" s="87"/>
      <c r="F35" s="88"/>
      <c r="G35" s="34"/>
    </row>
    <row r="36" spans="1:10" ht="12" customHeight="1">
      <c r="A36" s="84"/>
      <c r="B36" s="35" t="s">
        <v>136</v>
      </c>
      <c r="C36" s="52" t="s">
        <v>41</v>
      </c>
      <c r="D36" s="81" t="s">
        <v>236</v>
      </c>
      <c r="E36" s="81"/>
      <c r="F36" s="82"/>
      <c r="G36" s="18" t="s">
        <v>150</v>
      </c>
      <c r="I36" s="38" t="s">
        <v>214</v>
      </c>
      <c r="J36" s="39" t="str">
        <f>IF(I36=J40,"〇","")</f>
        <v/>
      </c>
    </row>
    <row r="37" spans="1:10" ht="12" customHeight="1">
      <c r="A37" s="84"/>
      <c r="B37" s="15" t="s">
        <v>151</v>
      </c>
      <c r="C37" s="50" t="s">
        <v>41</v>
      </c>
      <c r="D37" s="81" t="s">
        <v>266</v>
      </c>
      <c r="E37" s="81"/>
      <c r="F37" s="82"/>
      <c r="G37" s="19" t="s">
        <v>152</v>
      </c>
      <c r="I37" s="40" t="s">
        <v>215</v>
      </c>
      <c r="J37" s="41" t="str">
        <f>IF(I37=J40,"〇","")</f>
        <v/>
      </c>
    </row>
    <row r="38" spans="1:10" ht="12" customHeight="1">
      <c r="A38" s="84"/>
      <c r="B38" s="30"/>
      <c r="C38" s="50" t="s">
        <v>41</v>
      </c>
      <c r="D38" s="81" t="s">
        <v>246</v>
      </c>
      <c r="E38" s="81"/>
      <c r="F38" s="82"/>
      <c r="G38" s="19" t="s">
        <v>153</v>
      </c>
      <c r="I38" s="40" t="s">
        <v>216</v>
      </c>
      <c r="J38" s="41" t="str">
        <f>IF(I38=J40,"〇","")</f>
        <v/>
      </c>
    </row>
    <row r="39" spans="1:10" ht="12" customHeight="1">
      <c r="A39" s="84"/>
      <c r="B39" s="30"/>
      <c r="C39" s="50" t="s">
        <v>41</v>
      </c>
      <c r="D39" s="81" t="s">
        <v>305</v>
      </c>
      <c r="E39" s="81"/>
      <c r="F39" s="82"/>
      <c r="G39" s="21" t="s">
        <v>154</v>
      </c>
      <c r="I39" s="42" t="s">
        <v>217</v>
      </c>
      <c r="J39" s="43" t="str">
        <f>IF(I39=J40,"〇","")</f>
        <v>〇</v>
      </c>
    </row>
    <row r="40" spans="1:10" ht="12" customHeight="1">
      <c r="A40" s="84"/>
      <c r="B40" s="30"/>
      <c r="C40" s="28"/>
      <c r="D40" s="81"/>
      <c r="E40" s="81"/>
      <c r="F40" s="82"/>
      <c r="G40" s="22"/>
      <c r="I40" s="44">
        <f>COUNTIF(C36:C39,"〇")</f>
        <v>0</v>
      </c>
      <c r="J40" s="45" t="str">
        <f>IF(I40&lt;1,"d",IF(I40&lt;2,"c",IF(I40&lt;3,"b","a")))</f>
        <v>d</v>
      </c>
    </row>
    <row r="41" spans="1:10" ht="12" customHeight="1">
      <c r="A41" s="84"/>
      <c r="B41" s="24"/>
      <c r="C41" s="25"/>
      <c r="D41" s="87"/>
      <c r="E41" s="87"/>
      <c r="F41" s="88"/>
      <c r="G41" s="26"/>
    </row>
  </sheetData>
  <mergeCells count="42">
    <mergeCell ref="D37:F37"/>
    <mergeCell ref="D38:F38"/>
    <mergeCell ref="D39:F39"/>
    <mergeCell ref="D40:F40"/>
    <mergeCell ref="D41:F41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24:F24"/>
    <mergeCell ref="A10:A41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1:F2"/>
    <mergeCell ref="A4:A5"/>
    <mergeCell ref="B4:B5"/>
    <mergeCell ref="D5:E5"/>
    <mergeCell ref="A6:A9"/>
    <mergeCell ref="D6:F6"/>
    <mergeCell ref="D7:F7"/>
    <mergeCell ref="D8:F8"/>
    <mergeCell ref="D9:F9"/>
  </mergeCells>
  <phoneticPr fontId="28"/>
  <dataValidations count="1">
    <dataValidation type="list" allowBlank="1" showInputMessage="1" showErrorMessage="1" sqref="C6:C39">
      <formula1>"・,〇"</formula1>
    </dataValidation>
  </dataValidations>
  <pageMargins left="0.7" right="0.7" top="0.75" bottom="0.75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topLeftCell="A10" zoomScale="85" zoomScaleNormal="100" zoomScaleSheetLayoutView="85" workbookViewId="0">
      <selection activeCell="J16" sqref="J16"/>
    </sheetView>
  </sheetViews>
  <sheetFormatPr defaultRowHeight="13.5"/>
  <cols>
    <col min="1" max="1" width="10.625" style="12" customWidth="1"/>
    <col min="2" max="2" width="25.625" style="12" customWidth="1"/>
    <col min="3" max="3" width="3.125" style="12" customWidth="1"/>
    <col min="4" max="6" width="16.625" style="12" customWidth="1"/>
    <col min="7" max="7" width="33.625" style="12" customWidth="1"/>
    <col min="8" max="8" width="6.25" style="13" customWidth="1"/>
    <col min="9" max="16384" width="9" style="13"/>
  </cols>
  <sheetData>
    <row r="1" spans="1:10" ht="12" customHeight="1">
      <c r="A1" s="11" t="s">
        <v>155</v>
      </c>
      <c r="D1" s="74" t="s">
        <v>43</v>
      </c>
      <c r="E1" s="74"/>
      <c r="F1" s="74"/>
    </row>
    <row r="2" spans="1:10" ht="12" customHeight="1">
      <c r="A2" s="11"/>
      <c r="D2" s="74"/>
      <c r="E2" s="74"/>
      <c r="F2" s="74"/>
      <c r="G2" s="14" t="s">
        <v>125</v>
      </c>
    </row>
    <row r="3" spans="1:10" ht="12" customHeight="1">
      <c r="A3" s="11" t="s">
        <v>45</v>
      </c>
      <c r="G3" s="15" t="s">
        <v>46</v>
      </c>
    </row>
    <row r="4" spans="1:10" ht="12" customHeight="1">
      <c r="A4" s="75" t="s">
        <v>47</v>
      </c>
      <c r="B4" s="75" t="s">
        <v>48</v>
      </c>
      <c r="C4" s="37"/>
      <c r="D4" s="16" t="s">
        <v>156</v>
      </c>
      <c r="E4" s="16" t="s">
        <v>157</v>
      </c>
      <c r="F4" s="16" t="s">
        <v>158</v>
      </c>
      <c r="G4" s="16" t="s">
        <v>159</v>
      </c>
    </row>
    <row r="5" spans="1:10" ht="12" customHeight="1">
      <c r="A5" s="75"/>
      <c r="B5" s="75"/>
      <c r="C5" s="51"/>
      <c r="D5" s="76" t="s">
        <v>53</v>
      </c>
      <c r="E5" s="76"/>
      <c r="F5" s="17" t="s">
        <v>54</v>
      </c>
      <c r="G5" s="17" t="s">
        <v>55</v>
      </c>
    </row>
    <row r="6" spans="1:10" ht="12" customHeight="1">
      <c r="A6" s="77" t="s">
        <v>56</v>
      </c>
      <c r="B6" s="11" t="s">
        <v>160</v>
      </c>
      <c r="C6" s="52" t="s">
        <v>41</v>
      </c>
      <c r="D6" s="79" t="s">
        <v>273</v>
      </c>
      <c r="E6" s="79"/>
      <c r="F6" s="80"/>
      <c r="G6" s="19" t="s">
        <v>76</v>
      </c>
      <c r="I6" s="38" t="s">
        <v>214</v>
      </c>
      <c r="J6" s="39" t="str">
        <f>IF(I6=J10,"〇","")</f>
        <v/>
      </c>
    </row>
    <row r="7" spans="1:10" ht="12" customHeight="1">
      <c r="A7" s="77"/>
      <c r="B7" s="15" t="s">
        <v>161</v>
      </c>
      <c r="C7" s="50" t="s">
        <v>41</v>
      </c>
      <c r="D7" s="81" t="s">
        <v>274</v>
      </c>
      <c r="E7" s="81"/>
      <c r="F7" s="82"/>
      <c r="G7" s="19" t="s">
        <v>121</v>
      </c>
      <c r="I7" s="40" t="s">
        <v>215</v>
      </c>
      <c r="J7" s="41" t="str">
        <f>IF(I7=J10,"〇","")</f>
        <v/>
      </c>
    </row>
    <row r="8" spans="1:10" ht="12" customHeight="1">
      <c r="A8" s="77"/>
      <c r="B8" s="20"/>
      <c r="C8" s="50" t="s">
        <v>41</v>
      </c>
      <c r="D8" s="81" t="s">
        <v>275</v>
      </c>
      <c r="E8" s="81"/>
      <c r="F8" s="82"/>
      <c r="G8" s="19" t="s">
        <v>162</v>
      </c>
      <c r="I8" s="40" t="s">
        <v>216</v>
      </c>
      <c r="J8" s="41" t="str">
        <f>IF(I8=J10,"〇","")</f>
        <v/>
      </c>
    </row>
    <row r="9" spans="1:10" ht="12" customHeight="1">
      <c r="A9" s="78"/>
      <c r="B9" s="15"/>
      <c r="C9" s="50" t="s">
        <v>41</v>
      </c>
      <c r="D9" s="81" t="s">
        <v>276</v>
      </c>
      <c r="E9" s="81"/>
      <c r="F9" s="82"/>
      <c r="G9" s="21" t="s">
        <v>163</v>
      </c>
      <c r="I9" s="42" t="s">
        <v>217</v>
      </c>
      <c r="J9" s="43" t="str">
        <f>IF(I9=J10,"〇","")</f>
        <v>〇</v>
      </c>
    </row>
    <row r="10" spans="1:10" ht="12" customHeight="1">
      <c r="A10" s="83" t="s">
        <v>65</v>
      </c>
      <c r="C10" s="50" t="s">
        <v>41</v>
      </c>
      <c r="D10" s="81" t="s">
        <v>224</v>
      </c>
      <c r="E10" s="81"/>
      <c r="F10" s="82"/>
      <c r="G10" s="22"/>
      <c r="I10" s="44">
        <f>COUNTIF(C6:C11,"〇")</f>
        <v>0</v>
      </c>
      <c r="J10" s="45" t="str">
        <f>IF(I10&lt;3,"d",IF(I10&lt;4,"c",IF(I10&lt;5,"b","a")))</f>
        <v>d</v>
      </c>
    </row>
    <row r="11" spans="1:10" ht="12" customHeight="1">
      <c r="A11" s="84"/>
      <c r="B11" s="24"/>
      <c r="C11" s="53" t="s">
        <v>41</v>
      </c>
      <c r="D11" s="93" t="s">
        <v>226</v>
      </c>
      <c r="E11" s="93"/>
      <c r="F11" s="94"/>
      <c r="G11" s="34"/>
    </row>
    <row r="12" spans="1:10" ht="12" customHeight="1">
      <c r="A12" s="84"/>
      <c r="B12" s="33" t="s">
        <v>164</v>
      </c>
      <c r="C12" s="52" t="s">
        <v>41</v>
      </c>
      <c r="D12" s="81" t="s">
        <v>277</v>
      </c>
      <c r="E12" s="81"/>
      <c r="F12" s="82"/>
      <c r="G12" s="18" t="s">
        <v>71</v>
      </c>
      <c r="I12" s="38" t="s">
        <v>214</v>
      </c>
      <c r="J12" s="39" t="str">
        <f>IF(I12=J16,"〇","")</f>
        <v/>
      </c>
    </row>
    <row r="13" spans="1:10" ht="12" customHeight="1">
      <c r="A13" s="84"/>
      <c r="B13" s="31" t="s">
        <v>165</v>
      </c>
      <c r="C13" s="50" t="s">
        <v>41</v>
      </c>
      <c r="D13" s="81" t="s">
        <v>278</v>
      </c>
      <c r="E13" s="81"/>
      <c r="F13" s="82"/>
      <c r="G13" s="19" t="s">
        <v>89</v>
      </c>
      <c r="I13" s="40" t="s">
        <v>215</v>
      </c>
      <c r="J13" s="41" t="str">
        <f>IF(I13=J16,"〇","")</f>
        <v/>
      </c>
    </row>
    <row r="14" spans="1:10" ht="12" customHeight="1">
      <c r="A14" s="84"/>
      <c r="B14" s="15"/>
      <c r="C14" s="50" t="s">
        <v>41</v>
      </c>
      <c r="D14" s="81" t="s">
        <v>224</v>
      </c>
      <c r="E14" s="81"/>
      <c r="F14" s="82"/>
      <c r="G14" s="19" t="s">
        <v>90</v>
      </c>
      <c r="I14" s="40" t="s">
        <v>216</v>
      </c>
      <c r="J14" s="41" t="str">
        <f>IF(I14=J16,"〇","")</f>
        <v/>
      </c>
    </row>
    <row r="15" spans="1:10" ht="12" customHeight="1">
      <c r="A15" s="84"/>
      <c r="B15" s="30"/>
      <c r="C15" s="50" t="s">
        <v>41</v>
      </c>
      <c r="D15" s="81" t="s">
        <v>279</v>
      </c>
      <c r="E15" s="81"/>
      <c r="F15" s="82"/>
      <c r="G15" s="21" t="s">
        <v>111</v>
      </c>
      <c r="I15" s="42" t="s">
        <v>217</v>
      </c>
      <c r="J15" s="43" t="str">
        <f>IF(I15=J16,"〇","")</f>
        <v>〇</v>
      </c>
    </row>
    <row r="16" spans="1:10" ht="12" customHeight="1">
      <c r="A16" s="84"/>
      <c r="B16" s="30"/>
      <c r="C16" s="53" t="s">
        <v>41</v>
      </c>
      <c r="D16" s="81" t="s">
        <v>280</v>
      </c>
      <c r="E16" s="81"/>
      <c r="F16" s="82"/>
      <c r="G16" s="21"/>
      <c r="I16" s="44">
        <f>COUNTIF(C12:C16,"〇")</f>
        <v>0</v>
      </c>
      <c r="J16" s="45" t="str">
        <f>IF(I16&lt;2,"d",IF(I16&lt;3,"c",IF(I16&lt;4,"b","a")))</f>
        <v>d</v>
      </c>
    </row>
    <row r="17" spans="1:10" ht="12" customHeight="1">
      <c r="A17" s="84"/>
      <c r="B17" s="23" t="s">
        <v>166</v>
      </c>
      <c r="C17" s="52" t="s">
        <v>41</v>
      </c>
      <c r="D17" s="91" t="s">
        <v>279</v>
      </c>
      <c r="E17" s="91"/>
      <c r="F17" s="92"/>
      <c r="G17" s="18" t="s">
        <v>167</v>
      </c>
      <c r="I17" s="38" t="s">
        <v>214</v>
      </c>
      <c r="J17" s="39" t="str">
        <f>IF(I17=J21,"〇","")</f>
        <v/>
      </c>
    </row>
    <row r="18" spans="1:10" ht="12" customHeight="1">
      <c r="A18" s="84"/>
      <c r="B18" s="31"/>
      <c r="C18" s="50" t="s">
        <v>41</v>
      </c>
      <c r="D18" s="81" t="s">
        <v>231</v>
      </c>
      <c r="E18" s="81"/>
      <c r="F18" s="82"/>
      <c r="G18" s="19" t="s">
        <v>168</v>
      </c>
      <c r="I18" s="40" t="s">
        <v>215</v>
      </c>
      <c r="J18" s="41" t="str">
        <f>IF(I18=J21,"〇","")</f>
        <v/>
      </c>
    </row>
    <row r="19" spans="1:10" ht="12" customHeight="1">
      <c r="A19" s="84"/>
      <c r="B19" s="31"/>
      <c r="C19" s="50" t="s">
        <v>41</v>
      </c>
      <c r="D19" s="81" t="s">
        <v>281</v>
      </c>
      <c r="E19" s="81"/>
      <c r="F19" s="82"/>
      <c r="G19" s="19" t="s">
        <v>169</v>
      </c>
      <c r="I19" s="40" t="s">
        <v>216</v>
      </c>
      <c r="J19" s="41" t="str">
        <f>IF(I19=J21,"〇","")</f>
        <v/>
      </c>
    </row>
    <row r="20" spans="1:10" ht="12" customHeight="1">
      <c r="A20" s="84"/>
      <c r="B20" s="15"/>
      <c r="C20" s="50" t="s">
        <v>41</v>
      </c>
      <c r="D20" s="81" t="s">
        <v>282</v>
      </c>
      <c r="E20" s="81"/>
      <c r="F20" s="82"/>
      <c r="G20" s="21" t="s">
        <v>135</v>
      </c>
      <c r="I20" s="42" t="s">
        <v>217</v>
      </c>
      <c r="J20" s="43" t="str">
        <f>IF(I20=J21,"〇","")</f>
        <v>〇</v>
      </c>
    </row>
    <row r="21" spans="1:10" ht="12" customHeight="1">
      <c r="A21" s="84"/>
      <c r="B21" s="30"/>
      <c r="C21" s="50" t="s">
        <v>41</v>
      </c>
      <c r="D21" s="81" t="s">
        <v>283</v>
      </c>
      <c r="E21" s="81"/>
      <c r="F21" s="82"/>
      <c r="G21" s="21"/>
      <c r="I21" s="44">
        <f>COUNTIF(C17:C22,"〇")</f>
        <v>0</v>
      </c>
      <c r="J21" s="45" t="str">
        <f>IF(I21&lt;3,"d",IF(I21&lt;4,"c",IF(I21&lt;5,"b","a")))</f>
        <v>d</v>
      </c>
    </row>
    <row r="22" spans="1:10" ht="12" customHeight="1">
      <c r="A22" s="84"/>
      <c r="B22" s="30"/>
      <c r="C22" s="53" t="s">
        <v>41</v>
      </c>
      <c r="D22" s="81" t="s">
        <v>226</v>
      </c>
      <c r="E22" s="81"/>
      <c r="F22" s="82"/>
      <c r="G22" s="21"/>
    </row>
    <row r="23" spans="1:10" ht="12" customHeight="1">
      <c r="A23" s="84"/>
      <c r="B23" s="29" t="s">
        <v>170</v>
      </c>
      <c r="C23" s="52" t="s">
        <v>41</v>
      </c>
      <c r="D23" s="91" t="s">
        <v>284</v>
      </c>
      <c r="E23" s="91"/>
      <c r="F23" s="92"/>
      <c r="G23" s="18" t="s">
        <v>171</v>
      </c>
      <c r="I23" s="38" t="s">
        <v>214</v>
      </c>
      <c r="J23" s="39" t="str">
        <f>IF(I23=J27,"〇","")</f>
        <v/>
      </c>
    </row>
    <row r="24" spans="1:10" ht="12" customHeight="1">
      <c r="A24" s="84"/>
      <c r="B24" s="31" t="s">
        <v>172</v>
      </c>
      <c r="C24" s="50" t="s">
        <v>41</v>
      </c>
      <c r="D24" s="81" t="s">
        <v>285</v>
      </c>
      <c r="E24" s="81"/>
      <c r="F24" s="82"/>
      <c r="G24" s="19" t="s">
        <v>173</v>
      </c>
      <c r="I24" s="40" t="s">
        <v>215</v>
      </c>
      <c r="J24" s="41" t="str">
        <f>IF(I24=J27,"〇","")</f>
        <v/>
      </c>
    </row>
    <row r="25" spans="1:10" ht="12" customHeight="1">
      <c r="A25" s="84"/>
      <c r="B25" s="15"/>
      <c r="C25" s="50" t="s">
        <v>41</v>
      </c>
      <c r="D25" s="81" t="s">
        <v>286</v>
      </c>
      <c r="E25" s="81"/>
      <c r="F25" s="82"/>
      <c r="G25" s="19" t="s">
        <v>174</v>
      </c>
      <c r="I25" s="40" t="s">
        <v>216</v>
      </c>
      <c r="J25" s="41" t="str">
        <f>IF(I25=J27,"〇","")</f>
        <v/>
      </c>
    </row>
    <row r="26" spans="1:10" ht="12" customHeight="1">
      <c r="A26" s="84"/>
      <c r="B26" s="30"/>
      <c r="C26" s="50" t="s">
        <v>41</v>
      </c>
      <c r="D26" s="81" t="s">
        <v>287</v>
      </c>
      <c r="E26" s="81"/>
      <c r="F26" s="82"/>
      <c r="G26" s="21" t="s">
        <v>135</v>
      </c>
      <c r="I26" s="42" t="s">
        <v>217</v>
      </c>
      <c r="J26" s="43" t="str">
        <f>IF(I26=J27,"〇","")</f>
        <v>〇</v>
      </c>
    </row>
    <row r="27" spans="1:10" ht="12" customHeight="1">
      <c r="A27" s="84"/>
      <c r="B27" s="30"/>
      <c r="C27" s="50" t="s">
        <v>41</v>
      </c>
      <c r="D27" s="81" t="s">
        <v>224</v>
      </c>
      <c r="E27" s="81"/>
      <c r="F27" s="82"/>
      <c r="G27" s="21"/>
      <c r="I27" s="44">
        <f>COUNTIF(C23:C28,"〇")</f>
        <v>0</v>
      </c>
      <c r="J27" s="45" t="str">
        <f>IF(I27&lt;3,"d",IF(I27&lt;4,"c",IF(I27&lt;5,"b","a")))</f>
        <v>d</v>
      </c>
    </row>
    <row r="28" spans="1:10" ht="12" customHeight="1">
      <c r="A28" s="84"/>
      <c r="B28" s="24"/>
      <c r="C28" s="53" t="s">
        <v>41</v>
      </c>
      <c r="D28" s="93" t="s">
        <v>255</v>
      </c>
      <c r="E28" s="93"/>
      <c r="F28" s="94"/>
      <c r="G28" s="34"/>
    </row>
    <row r="29" spans="1:10" ht="12" customHeight="1">
      <c r="A29" s="84"/>
      <c r="B29" s="33" t="s">
        <v>175</v>
      </c>
      <c r="C29" s="52" t="s">
        <v>41</v>
      </c>
      <c r="D29" s="81" t="s">
        <v>288</v>
      </c>
      <c r="E29" s="81"/>
      <c r="F29" s="82"/>
      <c r="G29" s="18" t="s">
        <v>99</v>
      </c>
      <c r="I29" s="38" t="s">
        <v>214</v>
      </c>
      <c r="J29" s="39" t="str">
        <f>IF(I29=J33,"〇","")</f>
        <v/>
      </c>
    </row>
    <row r="30" spans="1:10" ht="12" customHeight="1">
      <c r="A30" s="84"/>
      <c r="B30" s="31" t="s">
        <v>176</v>
      </c>
      <c r="C30" s="50" t="s">
        <v>41</v>
      </c>
      <c r="D30" s="81" t="s">
        <v>289</v>
      </c>
      <c r="E30" s="81"/>
      <c r="F30" s="82"/>
      <c r="G30" s="19" t="s">
        <v>68</v>
      </c>
      <c r="I30" s="40" t="s">
        <v>215</v>
      </c>
      <c r="J30" s="41" t="str">
        <f>IF(I30=J33,"〇","")</f>
        <v/>
      </c>
    </row>
    <row r="31" spans="1:10" ht="12" customHeight="1">
      <c r="A31" s="84"/>
      <c r="B31" s="15"/>
      <c r="C31" s="50" t="s">
        <v>41</v>
      </c>
      <c r="D31" s="81" t="s">
        <v>252</v>
      </c>
      <c r="E31" s="81"/>
      <c r="F31" s="82"/>
      <c r="G31" s="19" t="s">
        <v>177</v>
      </c>
      <c r="I31" s="40" t="s">
        <v>216</v>
      </c>
      <c r="J31" s="41" t="str">
        <f>IF(I31=J33,"〇","")</f>
        <v/>
      </c>
    </row>
    <row r="32" spans="1:10" ht="12" customHeight="1">
      <c r="A32" s="84"/>
      <c r="B32" s="30"/>
      <c r="C32" s="50" t="s">
        <v>41</v>
      </c>
      <c r="D32" s="81" t="s">
        <v>274</v>
      </c>
      <c r="E32" s="81"/>
      <c r="F32" s="82"/>
      <c r="G32" s="21" t="s">
        <v>70</v>
      </c>
      <c r="I32" s="42" t="s">
        <v>217</v>
      </c>
      <c r="J32" s="43" t="str">
        <f>IF(I32=J33,"〇","")</f>
        <v>〇</v>
      </c>
    </row>
    <row r="33" spans="1:10" ht="12" customHeight="1">
      <c r="A33" s="84"/>
      <c r="B33" s="30"/>
      <c r="C33" s="50" t="s">
        <v>41</v>
      </c>
      <c r="D33" s="89" t="s">
        <v>290</v>
      </c>
      <c r="E33" s="89"/>
      <c r="F33" s="90"/>
      <c r="G33" s="21"/>
      <c r="I33" s="44">
        <f>COUNTIF(C29:C35,"〇")</f>
        <v>0</v>
      </c>
      <c r="J33" s="45" t="str">
        <f>IF(I33&lt;4,"d",IF(I33&lt;5,"c",IF(I33&lt;6,"b","a")))</f>
        <v>d</v>
      </c>
    </row>
    <row r="34" spans="1:10" ht="12" customHeight="1">
      <c r="A34" s="84"/>
      <c r="B34" s="30"/>
      <c r="C34" s="50" t="s">
        <v>41</v>
      </c>
      <c r="D34" s="81" t="s">
        <v>291</v>
      </c>
      <c r="E34" s="81"/>
      <c r="F34" s="82"/>
      <c r="G34" s="22"/>
    </row>
    <row r="35" spans="1:10" ht="12" customHeight="1">
      <c r="A35" s="84"/>
      <c r="B35" s="24"/>
      <c r="C35" s="53" t="s">
        <v>41</v>
      </c>
      <c r="D35" s="87" t="s">
        <v>226</v>
      </c>
      <c r="E35" s="87"/>
      <c r="F35" s="88"/>
      <c r="G35" s="34"/>
    </row>
    <row r="36" spans="1:10" ht="12" customHeight="1">
      <c r="A36" s="84"/>
      <c r="B36" s="35" t="s">
        <v>178</v>
      </c>
      <c r="C36" s="52" t="s">
        <v>41</v>
      </c>
      <c r="D36" s="81" t="s">
        <v>292</v>
      </c>
      <c r="E36" s="81"/>
      <c r="F36" s="82"/>
      <c r="G36" s="18" t="s">
        <v>179</v>
      </c>
      <c r="I36" s="38" t="s">
        <v>214</v>
      </c>
      <c r="J36" s="39" t="str">
        <f>IF(I36=J40,"〇","")</f>
        <v/>
      </c>
    </row>
    <row r="37" spans="1:10" ht="12" customHeight="1">
      <c r="A37" s="84"/>
      <c r="B37" s="15" t="s">
        <v>180</v>
      </c>
      <c r="C37" s="50" t="s">
        <v>41</v>
      </c>
      <c r="D37" s="81" t="s">
        <v>293</v>
      </c>
      <c r="E37" s="81"/>
      <c r="F37" s="82"/>
      <c r="G37" s="19" t="s">
        <v>181</v>
      </c>
      <c r="I37" s="40" t="s">
        <v>215</v>
      </c>
      <c r="J37" s="41" t="str">
        <f>IF(I37=J40,"〇","")</f>
        <v/>
      </c>
    </row>
    <row r="38" spans="1:10" ht="12" customHeight="1">
      <c r="A38" s="84"/>
      <c r="B38" s="30"/>
      <c r="C38" s="50" t="s">
        <v>41</v>
      </c>
      <c r="D38" s="81" t="s">
        <v>294</v>
      </c>
      <c r="E38" s="81"/>
      <c r="F38" s="82"/>
      <c r="G38" s="19" t="s">
        <v>90</v>
      </c>
      <c r="I38" s="40" t="s">
        <v>216</v>
      </c>
      <c r="J38" s="41" t="str">
        <f>IF(I38=J40,"〇","")</f>
        <v/>
      </c>
    </row>
    <row r="39" spans="1:10" ht="12" customHeight="1">
      <c r="A39" s="84"/>
      <c r="B39" s="30"/>
      <c r="C39" s="50" t="s">
        <v>41</v>
      </c>
      <c r="D39" s="81" t="s">
        <v>274</v>
      </c>
      <c r="E39" s="81"/>
      <c r="F39" s="82"/>
      <c r="G39" s="21" t="s">
        <v>91</v>
      </c>
      <c r="I39" s="42" t="s">
        <v>217</v>
      </c>
      <c r="J39" s="43" t="str">
        <f>IF(I39=J40,"〇","")</f>
        <v>〇</v>
      </c>
    </row>
    <row r="40" spans="1:10" ht="12" customHeight="1">
      <c r="A40" s="84"/>
      <c r="B40" s="30"/>
      <c r="C40" s="50" t="s">
        <v>41</v>
      </c>
      <c r="D40" s="81" t="s">
        <v>226</v>
      </c>
      <c r="E40" s="81"/>
      <c r="F40" s="82"/>
      <c r="G40" s="22"/>
      <c r="I40" s="44">
        <f>COUNTIF(C36:C40,"〇")</f>
        <v>0</v>
      </c>
      <c r="J40" s="45" t="str">
        <f>IF(I40&lt;2,"d",IF(I40&lt;3,"c",IF(I40&lt;4,"b","a")))</f>
        <v>d</v>
      </c>
    </row>
    <row r="41" spans="1:10" ht="12" customHeight="1">
      <c r="A41" s="84"/>
      <c r="B41" s="24"/>
      <c r="C41" s="25"/>
      <c r="D41" s="87"/>
      <c r="E41" s="87"/>
      <c r="F41" s="88"/>
      <c r="G41" s="26"/>
    </row>
  </sheetData>
  <mergeCells count="42">
    <mergeCell ref="D37:F37"/>
    <mergeCell ref="D38:F38"/>
    <mergeCell ref="D39:F39"/>
    <mergeCell ref="D40:F40"/>
    <mergeCell ref="D41:F41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24:F24"/>
    <mergeCell ref="A10:A41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1:F2"/>
    <mergeCell ref="A4:A5"/>
    <mergeCell ref="B4:B5"/>
    <mergeCell ref="D5:E5"/>
    <mergeCell ref="A6:A9"/>
    <mergeCell ref="D6:F6"/>
    <mergeCell ref="D7:F7"/>
    <mergeCell ref="D8:F8"/>
    <mergeCell ref="D9:F9"/>
  </mergeCells>
  <phoneticPr fontId="28"/>
  <dataValidations count="1">
    <dataValidation type="list" allowBlank="1" showInputMessage="1" showErrorMessage="1" sqref="C6:C40">
      <formula1>"・,〇"</formula1>
    </dataValidation>
  </dataValidations>
  <pageMargins left="0.7" right="0.7" top="0.75" bottom="0.75" header="0.3" footer="0.3"/>
  <pageSetup paperSize="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topLeftCell="A19" zoomScale="115" zoomScaleNormal="100" zoomScaleSheetLayoutView="115" workbookViewId="0">
      <selection activeCell="D29" sqref="D29:F29"/>
    </sheetView>
  </sheetViews>
  <sheetFormatPr defaultRowHeight="13.5"/>
  <cols>
    <col min="1" max="1" width="10.625" style="12" customWidth="1"/>
    <col min="2" max="2" width="25.625" style="12" customWidth="1"/>
    <col min="3" max="3" width="3.125" style="12" customWidth="1"/>
    <col min="4" max="6" width="16.625" style="12" customWidth="1"/>
    <col min="7" max="7" width="33.625" style="12" customWidth="1"/>
    <col min="8" max="8" width="6.375" style="13" customWidth="1"/>
    <col min="9" max="16384" width="9" style="13"/>
  </cols>
  <sheetData>
    <row r="1" spans="1:10" ht="12" customHeight="1">
      <c r="A1" s="11" t="s">
        <v>182</v>
      </c>
      <c r="D1" s="74" t="s">
        <v>43</v>
      </c>
      <c r="E1" s="74"/>
      <c r="F1" s="74"/>
    </row>
    <row r="2" spans="1:10" ht="12" customHeight="1">
      <c r="A2" s="11"/>
      <c r="D2" s="74"/>
      <c r="E2" s="74"/>
      <c r="F2" s="74"/>
      <c r="G2" s="14" t="s">
        <v>183</v>
      </c>
    </row>
    <row r="3" spans="1:10" ht="12" customHeight="1">
      <c r="A3" s="11" t="s">
        <v>45</v>
      </c>
      <c r="G3" s="15" t="s">
        <v>46</v>
      </c>
    </row>
    <row r="4" spans="1:10" ht="12" customHeight="1">
      <c r="A4" s="75" t="s">
        <v>47</v>
      </c>
      <c r="B4" s="75" t="s">
        <v>48</v>
      </c>
      <c r="C4" s="37"/>
      <c r="D4" s="16" t="s">
        <v>94</v>
      </c>
      <c r="E4" s="16" t="s">
        <v>184</v>
      </c>
      <c r="F4" s="16" t="s">
        <v>185</v>
      </c>
      <c r="G4" s="16" t="s">
        <v>186</v>
      </c>
    </row>
    <row r="5" spans="1:10" ht="12" customHeight="1">
      <c r="A5" s="75"/>
      <c r="B5" s="75"/>
      <c r="C5" s="37"/>
      <c r="D5" s="76" t="s">
        <v>53</v>
      </c>
      <c r="E5" s="76"/>
      <c r="F5" s="17" t="s">
        <v>54</v>
      </c>
      <c r="G5" s="17" t="s">
        <v>55</v>
      </c>
    </row>
    <row r="6" spans="1:10" ht="12" customHeight="1">
      <c r="A6" s="77" t="s">
        <v>56</v>
      </c>
      <c r="B6" s="11" t="s">
        <v>187</v>
      </c>
      <c r="C6" s="52" t="s">
        <v>41</v>
      </c>
      <c r="D6" s="79" t="s">
        <v>251</v>
      </c>
      <c r="E6" s="79"/>
      <c r="F6" s="80"/>
      <c r="G6" s="18" t="s">
        <v>179</v>
      </c>
      <c r="I6" s="38" t="s">
        <v>214</v>
      </c>
      <c r="J6" s="39" t="str">
        <f>IF(I6=J10,"〇","")</f>
        <v/>
      </c>
    </row>
    <row r="7" spans="1:10" ht="12" customHeight="1">
      <c r="A7" s="77"/>
      <c r="B7" s="15" t="s">
        <v>188</v>
      </c>
      <c r="C7" s="50" t="s">
        <v>41</v>
      </c>
      <c r="D7" s="81" t="s">
        <v>252</v>
      </c>
      <c r="E7" s="81"/>
      <c r="F7" s="82"/>
      <c r="G7" s="19" t="s">
        <v>109</v>
      </c>
      <c r="I7" s="40" t="s">
        <v>215</v>
      </c>
      <c r="J7" s="41" t="str">
        <f>IF(I7=J10,"〇","")</f>
        <v/>
      </c>
    </row>
    <row r="8" spans="1:10" ht="12" customHeight="1">
      <c r="A8" s="77"/>
      <c r="B8" s="20"/>
      <c r="C8" s="50" t="s">
        <v>41</v>
      </c>
      <c r="D8" s="81" t="s">
        <v>253</v>
      </c>
      <c r="E8" s="81"/>
      <c r="F8" s="82"/>
      <c r="G8" s="19" t="s">
        <v>189</v>
      </c>
      <c r="I8" s="40" t="s">
        <v>216</v>
      </c>
      <c r="J8" s="41" t="str">
        <f>IF(I8=J10,"〇","")</f>
        <v/>
      </c>
    </row>
    <row r="9" spans="1:10" ht="12" customHeight="1">
      <c r="A9" s="78"/>
      <c r="B9" s="15"/>
      <c r="C9" s="50" t="s">
        <v>41</v>
      </c>
      <c r="D9" s="81" t="s">
        <v>254</v>
      </c>
      <c r="E9" s="81"/>
      <c r="F9" s="82"/>
      <c r="G9" s="21" t="s">
        <v>85</v>
      </c>
      <c r="I9" s="42" t="s">
        <v>217</v>
      </c>
      <c r="J9" s="43" t="str">
        <f>IF(I9=J10,"〇","")</f>
        <v>〇</v>
      </c>
    </row>
    <row r="10" spans="1:10" ht="12" customHeight="1">
      <c r="A10" s="83" t="s">
        <v>65</v>
      </c>
      <c r="C10" s="50" t="s">
        <v>41</v>
      </c>
      <c r="D10" s="81" t="s">
        <v>255</v>
      </c>
      <c r="E10" s="81"/>
      <c r="F10" s="82"/>
      <c r="G10" s="22"/>
      <c r="I10" s="44">
        <f>COUNTIF(C6:C11,"〇")</f>
        <v>0</v>
      </c>
      <c r="J10" s="45" t="str">
        <f>IF(I10&lt;2,"d",IF(I10&lt;3,"c",IF(I10&lt;4,"b","a")))</f>
        <v>d</v>
      </c>
    </row>
    <row r="11" spans="1:10" ht="12" customHeight="1">
      <c r="A11" s="84"/>
      <c r="B11" s="24"/>
      <c r="C11" s="25"/>
      <c r="D11" s="93"/>
      <c r="E11" s="93"/>
      <c r="F11" s="94"/>
      <c r="G11" s="34"/>
    </row>
    <row r="12" spans="1:10" ht="12" customHeight="1">
      <c r="A12" s="84"/>
      <c r="B12" s="33" t="s">
        <v>190</v>
      </c>
      <c r="C12" s="52" t="s">
        <v>41</v>
      </c>
      <c r="D12" s="81" t="s">
        <v>256</v>
      </c>
      <c r="E12" s="81"/>
      <c r="F12" s="82"/>
      <c r="G12" s="18" t="s">
        <v>107</v>
      </c>
      <c r="I12" s="38" t="s">
        <v>214</v>
      </c>
      <c r="J12" s="39" t="str">
        <f>IF(I12=J16,"〇","")</f>
        <v/>
      </c>
    </row>
    <row r="13" spans="1:10" ht="12" customHeight="1">
      <c r="A13" s="84"/>
      <c r="B13" s="31"/>
      <c r="C13" s="50" t="s">
        <v>41</v>
      </c>
      <c r="D13" s="81" t="s">
        <v>257</v>
      </c>
      <c r="E13" s="81"/>
      <c r="F13" s="82"/>
      <c r="G13" s="19" t="s">
        <v>89</v>
      </c>
      <c r="I13" s="40" t="s">
        <v>215</v>
      </c>
      <c r="J13" s="41" t="str">
        <f>IF(I13=J16,"〇","")</f>
        <v/>
      </c>
    </row>
    <row r="14" spans="1:10" ht="12" customHeight="1">
      <c r="A14" s="84"/>
      <c r="B14" s="15"/>
      <c r="C14" s="50" t="s">
        <v>41</v>
      </c>
      <c r="D14" s="81" t="s">
        <v>253</v>
      </c>
      <c r="E14" s="81"/>
      <c r="F14" s="82"/>
      <c r="G14" s="19" t="s">
        <v>191</v>
      </c>
      <c r="I14" s="40" t="s">
        <v>216</v>
      </c>
      <c r="J14" s="41" t="str">
        <f>IF(I14=J16,"〇","")</f>
        <v/>
      </c>
    </row>
    <row r="15" spans="1:10" ht="12" customHeight="1">
      <c r="A15" s="84"/>
      <c r="B15" s="30"/>
      <c r="C15" s="50" t="s">
        <v>41</v>
      </c>
      <c r="D15" s="81" t="s">
        <v>258</v>
      </c>
      <c r="E15" s="81"/>
      <c r="F15" s="82"/>
      <c r="G15" s="21" t="s">
        <v>106</v>
      </c>
      <c r="I15" s="42" t="s">
        <v>217</v>
      </c>
      <c r="J15" s="43" t="str">
        <f>IF(I15=J16,"〇","")</f>
        <v>〇</v>
      </c>
    </row>
    <row r="16" spans="1:10" ht="12" customHeight="1">
      <c r="A16" s="84"/>
      <c r="B16" s="30"/>
      <c r="C16" s="53" t="s">
        <v>41</v>
      </c>
      <c r="D16" s="81" t="s">
        <v>226</v>
      </c>
      <c r="E16" s="81"/>
      <c r="F16" s="82"/>
      <c r="G16" s="21"/>
      <c r="I16" s="44">
        <f>COUNTIF(C12:C16,"〇")</f>
        <v>0</v>
      </c>
      <c r="J16" s="45" t="str">
        <f>IF(I16&lt;2,"d",IF(I16&lt;3,"c",IF(I16&lt;4,"b","a")))</f>
        <v>d</v>
      </c>
    </row>
    <row r="17" spans="1:10" ht="12" customHeight="1">
      <c r="A17" s="84"/>
      <c r="B17" s="23" t="s">
        <v>192</v>
      </c>
      <c r="C17" s="52" t="s">
        <v>41</v>
      </c>
      <c r="D17" s="91" t="s">
        <v>259</v>
      </c>
      <c r="E17" s="91"/>
      <c r="F17" s="92"/>
      <c r="G17" s="18" t="s">
        <v>104</v>
      </c>
      <c r="I17" s="38" t="s">
        <v>214</v>
      </c>
      <c r="J17" s="39" t="str">
        <f>IF(I17=J21,"〇","")</f>
        <v/>
      </c>
    </row>
    <row r="18" spans="1:10" ht="12" customHeight="1">
      <c r="A18" s="84"/>
      <c r="B18" s="31"/>
      <c r="C18" s="50" t="s">
        <v>41</v>
      </c>
      <c r="D18" s="81" t="s">
        <v>231</v>
      </c>
      <c r="E18" s="81"/>
      <c r="F18" s="82"/>
      <c r="G18" s="19" t="s">
        <v>83</v>
      </c>
      <c r="I18" s="40" t="s">
        <v>215</v>
      </c>
      <c r="J18" s="41" t="str">
        <f>IF(I18=J21,"〇","")</f>
        <v/>
      </c>
    </row>
    <row r="19" spans="1:10" ht="12" customHeight="1">
      <c r="A19" s="84"/>
      <c r="B19" s="31"/>
      <c r="C19" s="50" t="s">
        <v>41</v>
      </c>
      <c r="D19" s="81" t="s">
        <v>260</v>
      </c>
      <c r="E19" s="81"/>
      <c r="F19" s="82"/>
      <c r="G19" s="19" t="s">
        <v>90</v>
      </c>
      <c r="I19" s="40" t="s">
        <v>216</v>
      </c>
      <c r="J19" s="41" t="str">
        <f>IF(I19=J21,"〇","")</f>
        <v/>
      </c>
    </row>
    <row r="20" spans="1:10" ht="12" customHeight="1">
      <c r="A20" s="84"/>
      <c r="B20" s="15"/>
      <c r="C20" s="50" t="s">
        <v>41</v>
      </c>
      <c r="D20" s="89" t="s">
        <v>261</v>
      </c>
      <c r="E20" s="89"/>
      <c r="F20" s="90"/>
      <c r="G20" s="21" t="s">
        <v>75</v>
      </c>
      <c r="I20" s="42" t="s">
        <v>217</v>
      </c>
      <c r="J20" s="43" t="str">
        <f>IF(I20=J21,"〇","")</f>
        <v>〇</v>
      </c>
    </row>
    <row r="21" spans="1:10" ht="12" customHeight="1">
      <c r="A21" s="84"/>
      <c r="B21" s="30"/>
      <c r="C21" s="50" t="s">
        <v>41</v>
      </c>
      <c r="D21" s="81" t="s">
        <v>262</v>
      </c>
      <c r="E21" s="81"/>
      <c r="F21" s="82"/>
      <c r="G21" s="21"/>
      <c r="I21" s="44">
        <f>COUNTIF(C17:C21,"〇")</f>
        <v>0</v>
      </c>
      <c r="J21" s="45" t="str">
        <f>IF(I21&lt;2,"d",IF(I21&lt;3,"c",IF(I21&lt;4,"b","a")))</f>
        <v>d</v>
      </c>
    </row>
    <row r="22" spans="1:10" ht="12" customHeight="1">
      <c r="A22" s="84"/>
      <c r="B22" s="30"/>
      <c r="C22" s="25"/>
      <c r="D22" s="81"/>
      <c r="E22" s="81"/>
      <c r="F22" s="82"/>
      <c r="G22" s="21"/>
    </row>
    <row r="23" spans="1:10" ht="12" customHeight="1">
      <c r="A23" s="84"/>
      <c r="B23" s="29" t="s">
        <v>193</v>
      </c>
      <c r="C23" s="52" t="s">
        <v>41</v>
      </c>
      <c r="D23" s="91" t="s">
        <v>263</v>
      </c>
      <c r="E23" s="91"/>
      <c r="F23" s="92"/>
      <c r="G23" s="18" t="s">
        <v>104</v>
      </c>
      <c r="I23" s="38" t="s">
        <v>214</v>
      </c>
      <c r="J23" s="39" t="str">
        <f>IF(I23=J27,"〇","")</f>
        <v/>
      </c>
    </row>
    <row r="24" spans="1:10" ht="12" customHeight="1">
      <c r="A24" s="84"/>
      <c r="B24" s="31"/>
      <c r="C24" s="50" t="s">
        <v>41</v>
      </c>
      <c r="D24" s="95" t="s">
        <v>332</v>
      </c>
      <c r="E24" s="95"/>
      <c r="F24" s="96"/>
      <c r="G24" s="19" t="s">
        <v>194</v>
      </c>
      <c r="I24" s="40" t="s">
        <v>215</v>
      </c>
      <c r="J24" s="41" t="str">
        <f>IF(I24=J27,"〇","")</f>
        <v/>
      </c>
    </row>
    <row r="25" spans="1:10" ht="12" customHeight="1">
      <c r="A25" s="84"/>
      <c r="B25" s="15"/>
      <c r="C25" s="31"/>
      <c r="D25" s="95"/>
      <c r="E25" s="95"/>
      <c r="F25" s="96"/>
      <c r="G25" s="19" t="s">
        <v>195</v>
      </c>
      <c r="I25" s="40" t="s">
        <v>216</v>
      </c>
      <c r="J25" s="41" t="str">
        <f>IF(I25=J27,"〇","")</f>
        <v/>
      </c>
    </row>
    <row r="26" spans="1:10" ht="12" customHeight="1">
      <c r="A26" s="84"/>
      <c r="B26" s="30"/>
      <c r="C26" s="50" t="s">
        <v>41</v>
      </c>
      <c r="D26" s="95" t="s">
        <v>333</v>
      </c>
      <c r="E26" s="95"/>
      <c r="F26" s="96"/>
      <c r="G26" s="21" t="s">
        <v>111</v>
      </c>
      <c r="I26" s="42" t="s">
        <v>217</v>
      </c>
      <c r="J26" s="43" t="str">
        <f>IF(I26=J27,"〇","")</f>
        <v>〇</v>
      </c>
    </row>
    <row r="27" spans="1:10" ht="12" customHeight="1">
      <c r="A27" s="84"/>
      <c r="B27" s="30"/>
      <c r="C27" s="28"/>
      <c r="D27" s="95"/>
      <c r="E27" s="95"/>
      <c r="F27" s="96"/>
      <c r="G27" s="21"/>
      <c r="I27" s="44">
        <f>COUNTIF(C23:C29,"〇")</f>
        <v>0</v>
      </c>
      <c r="J27" s="45" t="str">
        <f>IF(I27&lt;2,"d",IF(I27&lt;3,"c",IF(I27&lt;4,"b","a")))</f>
        <v>d</v>
      </c>
    </row>
    <row r="28" spans="1:10" ht="12" customHeight="1">
      <c r="A28" s="84"/>
      <c r="B28" s="28"/>
      <c r="C28" s="50" t="s">
        <v>41</v>
      </c>
      <c r="D28" s="85" t="s">
        <v>264</v>
      </c>
      <c r="E28" s="85"/>
      <c r="F28" s="86"/>
      <c r="G28" s="19"/>
    </row>
    <row r="29" spans="1:10" ht="12" customHeight="1">
      <c r="A29" s="84"/>
      <c r="B29" s="36"/>
      <c r="C29" s="53" t="s">
        <v>41</v>
      </c>
      <c r="D29" s="87" t="s">
        <v>265</v>
      </c>
      <c r="E29" s="87"/>
      <c r="F29" s="88"/>
      <c r="G29" s="34"/>
    </row>
    <row r="30" spans="1:10" ht="12" customHeight="1">
      <c r="A30" s="84"/>
      <c r="B30" s="33" t="s">
        <v>196</v>
      </c>
      <c r="C30" s="52" t="s">
        <v>41</v>
      </c>
      <c r="D30" s="81" t="s">
        <v>266</v>
      </c>
      <c r="E30" s="81"/>
      <c r="F30" s="82"/>
      <c r="G30" s="18" t="s">
        <v>107</v>
      </c>
      <c r="I30" s="38" t="s">
        <v>214</v>
      </c>
      <c r="J30" s="39" t="str">
        <f>IF(I30=J34,"〇","")</f>
        <v/>
      </c>
    </row>
    <row r="31" spans="1:10" ht="12" customHeight="1">
      <c r="A31" s="84"/>
      <c r="B31" s="15" t="s">
        <v>197</v>
      </c>
      <c r="C31" s="50" t="s">
        <v>41</v>
      </c>
      <c r="D31" s="81" t="s">
        <v>267</v>
      </c>
      <c r="E31" s="81"/>
      <c r="F31" s="82"/>
      <c r="G31" s="19" t="s">
        <v>89</v>
      </c>
      <c r="I31" s="40" t="s">
        <v>215</v>
      </c>
      <c r="J31" s="41" t="str">
        <f>IF(I31=J34,"〇","")</f>
        <v/>
      </c>
    </row>
    <row r="32" spans="1:10" ht="12" customHeight="1">
      <c r="A32" s="84"/>
      <c r="B32" s="30"/>
      <c r="C32" s="50" t="s">
        <v>41</v>
      </c>
      <c r="D32" s="81" t="s">
        <v>268</v>
      </c>
      <c r="E32" s="81"/>
      <c r="F32" s="82"/>
      <c r="G32" s="19" t="s">
        <v>113</v>
      </c>
      <c r="I32" s="40" t="s">
        <v>216</v>
      </c>
      <c r="J32" s="41" t="str">
        <f>IF(I32=J34,"〇","")</f>
        <v/>
      </c>
    </row>
    <row r="33" spans="1:10" ht="12" customHeight="1">
      <c r="A33" s="84"/>
      <c r="B33" s="30"/>
      <c r="C33" s="50" t="s">
        <v>41</v>
      </c>
      <c r="D33" s="89" t="s">
        <v>225</v>
      </c>
      <c r="E33" s="89"/>
      <c r="F33" s="90"/>
      <c r="G33" s="21" t="s">
        <v>91</v>
      </c>
      <c r="I33" s="42" t="s">
        <v>217</v>
      </c>
      <c r="J33" s="43" t="str">
        <f>IF(I33=J34,"〇","")</f>
        <v>〇</v>
      </c>
    </row>
    <row r="34" spans="1:10" ht="12" customHeight="1">
      <c r="A34" s="84"/>
      <c r="B34" s="30"/>
      <c r="C34" s="50" t="s">
        <v>41</v>
      </c>
      <c r="D34" s="81" t="s">
        <v>255</v>
      </c>
      <c r="E34" s="81"/>
      <c r="F34" s="82"/>
      <c r="G34" s="22"/>
      <c r="I34" s="44">
        <f>COUNTIF(C30:C35,"〇")</f>
        <v>0</v>
      </c>
      <c r="J34" s="45" t="str">
        <f>IF(I34&lt;2,"d",IF(I34&lt;3,"c",IF(I34&lt;4,"b","a")))</f>
        <v>d</v>
      </c>
    </row>
    <row r="35" spans="1:10" ht="12" customHeight="1">
      <c r="A35" s="84"/>
      <c r="B35" s="24"/>
      <c r="C35" s="25"/>
      <c r="D35" s="87"/>
      <c r="E35" s="87"/>
      <c r="F35" s="88"/>
      <c r="G35" s="34"/>
    </row>
    <row r="36" spans="1:10" ht="12" customHeight="1">
      <c r="A36" s="84"/>
      <c r="B36" s="35" t="s">
        <v>198</v>
      </c>
      <c r="C36" s="52" t="s">
        <v>41</v>
      </c>
      <c r="D36" s="81" t="s">
        <v>269</v>
      </c>
      <c r="E36" s="81"/>
      <c r="F36" s="82"/>
      <c r="G36" s="18" t="s">
        <v>76</v>
      </c>
      <c r="I36" s="38" t="s">
        <v>214</v>
      </c>
      <c r="J36" s="39" t="str">
        <f>IF(I36=J40,"〇","")</f>
        <v/>
      </c>
    </row>
    <row r="37" spans="1:10" ht="12" customHeight="1">
      <c r="A37" s="84"/>
      <c r="B37" s="15"/>
      <c r="C37" s="50" t="s">
        <v>41</v>
      </c>
      <c r="D37" s="81" t="s">
        <v>270</v>
      </c>
      <c r="E37" s="81"/>
      <c r="F37" s="82"/>
      <c r="G37" s="19" t="s">
        <v>121</v>
      </c>
      <c r="I37" s="40" t="s">
        <v>215</v>
      </c>
      <c r="J37" s="41" t="str">
        <f>IF(I37=J40,"〇","")</f>
        <v/>
      </c>
    </row>
    <row r="38" spans="1:10" ht="12" customHeight="1">
      <c r="A38" s="84"/>
      <c r="B38" s="30"/>
      <c r="C38" s="50" t="s">
        <v>41</v>
      </c>
      <c r="D38" s="81" t="s">
        <v>236</v>
      </c>
      <c r="E38" s="81"/>
      <c r="F38" s="82"/>
      <c r="G38" s="19" t="s">
        <v>199</v>
      </c>
      <c r="I38" s="40" t="s">
        <v>216</v>
      </c>
      <c r="J38" s="41" t="str">
        <f>IF(I38=J40,"〇","")</f>
        <v/>
      </c>
    </row>
    <row r="39" spans="1:10" ht="12" customHeight="1">
      <c r="A39" s="84"/>
      <c r="B39" s="30"/>
      <c r="C39" s="50" t="s">
        <v>41</v>
      </c>
      <c r="D39" s="81" t="s">
        <v>224</v>
      </c>
      <c r="E39" s="81"/>
      <c r="F39" s="82"/>
      <c r="G39" s="21" t="s">
        <v>200</v>
      </c>
      <c r="I39" s="42" t="s">
        <v>217</v>
      </c>
      <c r="J39" s="43" t="str">
        <f>IF(I39=J40,"〇","")</f>
        <v>〇</v>
      </c>
    </row>
    <row r="40" spans="1:10" ht="12" customHeight="1">
      <c r="A40" s="84"/>
      <c r="B40" s="30"/>
      <c r="C40" s="50" t="s">
        <v>41</v>
      </c>
      <c r="D40" s="81" t="s">
        <v>271</v>
      </c>
      <c r="E40" s="81"/>
      <c r="F40" s="82"/>
      <c r="G40" s="22"/>
      <c r="I40" s="44">
        <f>COUNTIF(C36:C41,"〇")</f>
        <v>0</v>
      </c>
      <c r="J40" s="45" t="str">
        <f>IF(I40&lt;3,"d",IF(I40&lt;4,"c",IF(I40&lt;5,"b","a")))</f>
        <v>d</v>
      </c>
    </row>
    <row r="41" spans="1:10" ht="12" customHeight="1">
      <c r="A41" s="84"/>
      <c r="B41" s="24"/>
      <c r="C41" s="53" t="s">
        <v>41</v>
      </c>
      <c r="D41" s="87" t="s">
        <v>272</v>
      </c>
      <c r="E41" s="87"/>
      <c r="F41" s="88"/>
      <c r="G41" s="26"/>
    </row>
  </sheetData>
  <mergeCells count="40">
    <mergeCell ref="D37:F37"/>
    <mergeCell ref="D38:F38"/>
    <mergeCell ref="D39:F39"/>
    <mergeCell ref="D40:F40"/>
    <mergeCell ref="D41:F41"/>
    <mergeCell ref="D36:F36"/>
    <mergeCell ref="D28:F28"/>
    <mergeCell ref="D29:F29"/>
    <mergeCell ref="D30:F30"/>
    <mergeCell ref="D31:F31"/>
    <mergeCell ref="D32:F32"/>
    <mergeCell ref="D33:F33"/>
    <mergeCell ref="D34:F34"/>
    <mergeCell ref="D35:F35"/>
    <mergeCell ref="D24:F25"/>
    <mergeCell ref="D26:F27"/>
    <mergeCell ref="A10:A41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1:F2"/>
    <mergeCell ref="A4:A5"/>
    <mergeCell ref="B4:B5"/>
    <mergeCell ref="D5:E5"/>
    <mergeCell ref="A6:A9"/>
    <mergeCell ref="D6:F6"/>
    <mergeCell ref="D7:F7"/>
    <mergeCell ref="D8:F8"/>
    <mergeCell ref="D9:F9"/>
  </mergeCells>
  <phoneticPr fontId="28"/>
  <dataValidations count="1">
    <dataValidation type="list" allowBlank="1" showInputMessage="1" showErrorMessage="1" sqref="C36:C41 C23:C24 C26 C28:C34 C6:C10 C12:C21">
      <formula1>"・,〇"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11" sqref="C11"/>
    </sheetView>
  </sheetViews>
  <sheetFormatPr defaultRowHeight="13.5"/>
  <cols>
    <col min="1" max="1" width="10.625" style="12" customWidth="1"/>
    <col min="2" max="2" width="25.625" style="12" customWidth="1"/>
    <col min="3" max="3" width="3.125" style="12" customWidth="1"/>
    <col min="4" max="6" width="16.625" style="12" customWidth="1"/>
    <col min="7" max="7" width="33.625" style="12" customWidth="1"/>
    <col min="8" max="8" width="6.375" style="13" customWidth="1"/>
    <col min="9" max="16384" width="9" style="13"/>
  </cols>
  <sheetData>
    <row r="1" spans="1:10" ht="12" customHeight="1">
      <c r="A1" s="11" t="s">
        <v>201</v>
      </c>
      <c r="D1" s="74" t="s">
        <v>43</v>
      </c>
      <c r="E1" s="74"/>
      <c r="F1" s="74"/>
    </row>
    <row r="2" spans="1:10" ht="12" customHeight="1">
      <c r="A2" s="11"/>
      <c r="D2" s="74"/>
      <c r="E2" s="74"/>
      <c r="F2" s="74"/>
      <c r="G2" s="14" t="s">
        <v>202</v>
      </c>
    </row>
    <row r="3" spans="1:10" ht="12" customHeight="1">
      <c r="A3" s="11" t="s">
        <v>45</v>
      </c>
      <c r="G3" s="15" t="s">
        <v>46</v>
      </c>
    </row>
    <row r="4" spans="1:10" ht="12" customHeight="1">
      <c r="A4" s="75" t="s">
        <v>47</v>
      </c>
      <c r="B4" s="75" t="s">
        <v>48</v>
      </c>
      <c r="C4" s="37"/>
      <c r="D4" s="16" t="s">
        <v>203</v>
      </c>
      <c r="E4" s="16" t="s">
        <v>204</v>
      </c>
      <c r="F4" s="16" t="s">
        <v>205</v>
      </c>
      <c r="G4" s="16" t="s">
        <v>206</v>
      </c>
    </row>
    <row r="5" spans="1:10" ht="12" customHeight="1">
      <c r="A5" s="75"/>
      <c r="B5" s="75"/>
      <c r="C5" s="37"/>
      <c r="D5" s="76" t="s">
        <v>53</v>
      </c>
      <c r="E5" s="76"/>
      <c r="F5" s="17" t="s">
        <v>54</v>
      </c>
      <c r="G5" s="17" t="s">
        <v>55</v>
      </c>
    </row>
    <row r="6" spans="1:10" ht="12" customHeight="1">
      <c r="A6" s="77" t="s">
        <v>56</v>
      </c>
      <c r="B6" s="11" t="s">
        <v>207</v>
      </c>
      <c r="C6" s="52" t="s">
        <v>41</v>
      </c>
      <c r="D6" s="79" t="s">
        <v>245</v>
      </c>
      <c r="E6" s="79"/>
      <c r="F6" s="80"/>
      <c r="G6" s="18" t="s">
        <v>76</v>
      </c>
      <c r="I6" s="38" t="s">
        <v>214</v>
      </c>
      <c r="J6" s="39" t="str">
        <f>IF(I6=J10,"〇","")</f>
        <v/>
      </c>
    </row>
    <row r="7" spans="1:10" ht="12" customHeight="1">
      <c r="A7" s="77"/>
      <c r="B7" s="15"/>
      <c r="C7" s="50" t="s">
        <v>41</v>
      </c>
      <c r="D7" s="81" t="s">
        <v>246</v>
      </c>
      <c r="E7" s="81"/>
      <c r="F7" s="82"/>
      <c r="G7" s="19" t="s">
        <v>121</v>
      </c>
      <c r="I7" s="40" t="s">
        <v>215</v>
      </c>
      <c r="J7" s="41" t="str">
        <f>IF(I7=J10,"〇","")</f>
        <v/>
      </c>
    </row>
    <row r="8" spans="1:10" ht="12" customHeight="1">
      <c r="A8" s="77"/>
      <c r="B8" s="20"/>
      <c r="C8" s="50" t="s">
        <v>41</v>
      </c>
      <c r="D8" s="81" t="s">
        <v>247</v>
      </c>
      <c r="E8" s="81"/>
      <c r="F8" s="82"/>
      <c r="G8" s="19" t="s">
        <v>162</v>
      </c>
      <c r="I8" s="40" t="s">
        <v>216</v>
      </c>
      <c r="J8" s="41" t="str">
        <f>IF(I8=J10,"〇","")</f>
        <v/>
      </c>
    </row>
    <row r="9" spans="1:10" ht="12" customHeight="1">
      <c r="A9" s="78"/>
      <c r="B9" s="15"/>
      <c r="C9" s="50" t="s">
        <v>41</v>
      </c>
      <c r="D9" s="81" t="s">
        <v>248</v>
      </c>
      <c r="E9" s="81"/>
      <c r="F9" s="82"/>
      <c r="G9" s="21" t="s">
        <v>200</v>
      </c>
      <c r="I9" s="42" t="s">
        <v>217</v>
      </c>
      <c r="J9" s="43" t="str">
        <f>IF(I9=J10,"〇","")</f>
        <v>〇</v>
      </c>
    </row>
    <row r="10" spans="1:10" ht="12" customHeight="1">
      <c r="A10" s="83" t="s">
        <v>65</v>
      </c>
      <c r="C10" s="50" t="s">
        <v>41</v>
      </c>
      <c r="D10" s="81" t="s">
        <v>249</v>
      </c>
      <c r="E10" s="81"/>
      <c r="F10" s="82"/>
      <c r="G10" s="22"/>
      <c r="I10" s="44">
        <f>COUNTIF(C6:C11,"〇")</f>
        <v>0</v>
      </c>
      <c r="J10" s="45" t="str">
        <f>IF(I10&lt;3,"d",IF(I10&lt;4,"c",IF(I10&lt;5,"b","a")))</f>
        <v>d</v>
      </c>
    </row>
    <row r="11" spans="1:10" ht="12" customHeight="1">
      <c r="A11" s="84"/>
      <c r="B11" s="24"/>
      <c r="C11" s="53" t="s">
        <v>41</v>
      </c>
      <c r="D11" s="93" t="s">
        <v>250</v>
      </c>
      <c r="E11" s="93"/>
      <c r="F11" s="94"/>
      <c r="G11" s="34"/>
    </row>
    <row r="12" spans="1:10" ht="12" customHeight="1">
      <c r="A12" s="84"/>
      <c r="B12" s="33"/>
      <c r="C12" s="32"/>
      <c r="D12" s="81"/>
      <c r="E12" s="81"/>
      <c r="F12" s="82"/>
      <c r="G12" s="18"/>
    </row>
    <row r="13" spans="1:10" ht="12" customHeight="1">
      <c r="A13" s="84"/>
      <c r="B13" s="31"/>
      <c r="C13" s="31"/>
      <c r="D13" s="81"/>
      <c r="E13" s="81"/>
      <c r="F13" s="82"/>
      <c r="G13" s="19"/>
    </row>
    <row r="14" spans="1:10" ht="12" customHeight="1">
      <c r="A14" s="84"/>
      <c r="B14" s="15"/>
      <c r="C14" s="31"/>
      <c r="D14" s="81"/>
      <c r="E14" s="81"/>
      <c r="F14" s="82"/>
      <c r="G14" s="19"/>
    </row>
    <row r="15" spans="1:10" ht="12" customHeight="1">
      <c r="A15" s="84"/>
      <c r="B15" s="30"/>
      <c r="C15" s="28"/>
      <c r="D15" s="81"/>
      <c r="E15" s="81"/>
      <c r="F15" s="82"/>
      <c r="G15" s="21"/>
    </row>
    <row r="16" spans="1:10" ht="12" customHeight="1">
      <c r="A16" s="84"/>
      <c r="B16" s="30"/>
      <c r="C16" s="25"/>
      <c r="D16" s="81"/>
      <c r="E16" s="81"/>
      <c r="F16" s="82"/>
      <c r="G16" s="21"/>
    </row>
    <row r="17" spans="1:7" ht="12" customHeight="1">
      <c r="A17" s="84"/>
      <c r="B17" s="23"/>
      <c r="C17" s="23"/>
      <c r="D17" s="91"/>
      <c r="E17" s="91"/>
      <c r="F17" s="92"/>
      <c r="G17" s="18"/>
    </row>
    <row r="18" spans="1:7" ht="12" customHeight="1">
      <c r="A18" s="84"/>
      <c r="B18" s="31"/>
      <c r="C18" s="31"/>
      <c r="D18" s="81"/>
      <c r="E18" s="81"/>
      <c r="F18" s="82"/>
      <c r="G18" s="19"/>
    </row>
    <row r="19" spans="1:7" ht="12" customHeight="1">
      <c r="A19" s="84"/>
      <c r="B19" s="31"/>
      <c r="C19" s="31"/>
      <c r="D19" s="81"/>
      <c r="E19" s="81"/>
      <c r="F19" s="82"/>
      <c r="G19" s="19"/>
    </row>
    <row r="20" spans="1:7" ht="12" customHeight="1">
      <c r="A20" s="84"/>
      <c r="B20" s="15"/>
      <c r="C20" s="31"/>
      <c r="D20" s="89"/>
      <c r="E20" s="89"/>
      <c r="F20" s="90"/>
      <c r="G20" s="21"/>
    </row>
    <row r="21" spans="1:7" ht="12" customHeight="1">
      <c r="A21" s="84"/>
      <c r="B21" s="30"/>
      <c r="C21" s="28"/>
      <c r="D21" s="81"/>
      <c r="E21" s="81"/>
      <c r="F21" s="82"/>
      <c r="G21" s="21"/>
    </row>
    <row r="22" spans="1:7" ht="12" customHeight="1">
      <c r="A22" s="84"/>
      <c r="B22" s="30"/>
      <c r="C22" s="28"/>
      <c r="D22" s="81"/>
      <c r="E22" s="81"/>
      <c r="F22" s="82"/>
      <c r="G22" s="21"/>
    </row>
    <row r="23" spans="1:7" ht="12" customHeight="1">
      <c r="A23" s="84"/>
      <c r="B23" s="29"/>
      <c r="C23" s="32"/>
      <c r="D23" s="91"/>
      <c r="E23" s="91"/>
      <c r="F23" s="92"/>
      <c r="G23" s="18"/>
    </row>
    <row r="24" spans="1:7" ht="12" customHeight="1">
      <c r="A24" s="84"/>
      <c r="B24" s="31"/>
      <c r="C24" s="31"/>
      <c r="D24" s="81"/>
      <c r="E24" s="81"/>
      <c r="F24" s="82"/>
      <c r="G24" s="19"/>
    </row>
    <row r="25" spans="1:7" ht="12" customHeight="1">
      <c r="A25" s="84"/>
      <c r="B25" s="15"/>
      <c r="C25" s="31"/>
      <c r="D25" s="81"/>
      <c r="E25" s="81"/>
      <c r="F25" s="82"/>
      <c r="G25" s="19"/>
    </row>
    <row r="26" spans="1:7" ht="12" customHeight="1">
      <c r="A26" s="84"/>
      <c r="B26" s="30"/>
      <c r="C26" s="28"/>
      <c r="D26" s="81"/>
      <c r="E26" s="81"/>
      <c r="F26" s="82"/>
      <c r="G26" s="21"/>
    </row>
    <row r="27" spans="1:7" ht="12" customHeight="1">
      <c r="A27" s="84"/>
      <c r="B27" s="30"/>
      <c r="C27" s="28"/>
      <c r="D27" s="81"/>
      <c r="E27" s="81"/>
      <c r="F27" s="82"/>
      <c r="G27" s="21"/>
    </row>
    <row r="28" spans="1:7" ht="12" customHeight="1">
      <c r="A28" s="84"/>
      <c r="B28" s="28"/>
      <c r="C28" s="28"/>
      <c r="D28" s="85"/>
      <c r="E28" s="85"/>
      <c r="F28" s="86"/>
      <c r="G28" s="19"/>
    </row>
    <row r="29" spans="1:7" ht="12" customHeight="1">
      <c r="A29" s="84"/>
      <c r="B29" s="36"/>
      <c r="C29" s="36"/>
      <c r="D29" s="87"/>
      <c r="E29" s="87"/>
      <c r="F29" s="88"/>
      <c r="G29" s="34"/>
    </row>
    <row r="30" spans="1:7" ht="12" customHeight="1">
      <c r="A30" s="84"/>
      <c r="B30" s="33"/>
      <c r="C30" s="33"/>
      <c r="D30" s="81"/>
      <c r="E30" s="81"/>
      <c r="F30" s="82"/>
      <c r="G30" s="18"/>
    </row>
    <row r="31" spans="1:7" ht="12" customHeight="1">
      <c r="A31" s="84"/>
      <c r="B31" s="15"/>
      <c r="C31" s="31"/>
      <c r="D31" s="81"/>
      <c r="E31" s="81"/>
      <c r="F31" s="82"/>
      <c r="G31" s="19"/>
    </row>
    <row r="32" spans="1:7" ht="12" customHeight="1">
      <c r="A32" s="84"/>
      <c r="B32" s="30"/>
      <c r="C32" s="28"/>
      <c r="D32" s="81"/>
      <c r="E32" s="81"/>
      <c r="F32" s="82"/>
      <c r="G32" s="19"/>
    </row>
    <row r="33" spans="1:7" ht="12" customHeight="1">
      <c r="A33" s="84"/>
      <c r="B33" s="30"/>
      <c r="C33" s="28"/>
      <c r="D33" s="89"/>
      <c r="E33" s="89"/>
      <c r="F33" s="90"/>
      <c r="G33" s="21"/>
    </row>
    <row r="34" spans="1:7" ht="12" customHeight="1">
      <c r="A34" s="84"/>
      <c r="B34" s="30"/>
      <c r="C34" s="28"/>
      <c r="D34" s="81"/>
      <c r="E34" s="81"/>
      <c r="F34" s="82"/>
      <c r="G34" s="22"/>
    </row>
    <row r="35" spans="1:7" ht="12" customHeight="1">
      <c r="A35" s="84"/>
      <c r="B35" s="24"/>
      <c r="C35" s="25"/>
      <c r="D35" s="87"/>
      <c r="E35" s="87"/>
      <c r="F35" s="88"/>
      <c r="G35" s="34"/>
    </row>
    <row r="36" spans="1:7" ht="12" customHeight="1">
      <c r="A36" s="84"/>
      <c r="B36" s="35"/>
      <c r="C36" s="33"/>
      <c r="D36" s="81"/>
      <c r="E36" s="81"/>
      <c r="F36" s="82"/>
      <c r="G36" s="18"/>
    </row>
    <row r="37" spans="1:7" ht="12" customHeight="1">
      <c r="A37" s="84"/>
      <c r="B37" s="15"/>
      <c r="C37" s="31"/>
      <c r="D37" s="81"/>
      <c r="E37" s="81"/>
      <c r="F37" s="82"/>
      <c r="G37" s="19"/>
    </row>
    <row r="38" spans="1:7" ht="12" customHeight="1">
      <c r="A38" s="84"/>
      <c r="B38" s="30"/>
      <c r="C38" s="28"/>
      <c r="D38" s="81"/>
      <c r="E38" s="81"/>
      <c r="F38" s="82"/>
      <c r="G38" s="19"/>
    </row>
    <row r="39" spans="1:7" ht="12" customHeight="1">
      <c r="A39" s="84"/>
      <c r="B39" s="30"/>
      <c r="C39" s="28"/>
      <c r="D39" s="81"/>
      <c r="E39" s="81"/>
      <c r="F39" s="82"/>
      <c r="G39" s="21"/>
    </row>
    <row r="40" spans="1:7" ht="12" customHeight="1">
      <c r="A40" s="84"/>
      <c r="B40" s="30"/>
      <c r="C40" s="28"/>
      <c r="D40" s="81"/>
      <c r="E40" s="81"/>
      <c r="F40" s="82"/>
      <c r="G40" s="22"/>
    </row>
    <row r="41" spans="1:7" ht="12" customHeight="1">
      <c r="A41" s="84"/>
      <c r="B41" s="24"/>
      <c r="C41" s="25"/>
      <c r="D41" s="87"/>
      <c r="E41" s="87"/>
      <c r="F41" s="88"/>
      <c r="G41" s="26"/>
    </row>
  </sheetData>
  <mergeCells count="42">
    <mergeCell ref="D37:F37"/>
    <mergeCell ref="D38:F38"/>
    <mergeCell ref="D39:F39"/>
    <mergeCell ref="D40:F40"/>
    <mergeCell ref="D41:F41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24:F24"/>
    <mergeCell ref="A10:A41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1:F2"/>
    <mergeCell ref="A4:A5"/>
    <mergeCell ref="B4:B5"/>
    <mergeCell ref="D5:E5"/>
    <mergeCell ref="A6:A9"/>
    <mergeCell ref="D6:F6"/>
    <mergeCell ref="D7:F7"/>
    <mergeCell ref="D8:F8"/>
    <mergeCell ref="D9:F9"/>
  </mergeCells>
  <phoneticPr fontId="28"/>
  <dataValidations count="1">
    <dataValidation type="list" allowBlank="1" showInputMessage="1" showErrorMessage="1" sqref="C6:C11">
      <formula1>"・,〇"</formula1>
    </dataValidation>
  </dataValidations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㉛</vt:lpstr>
      <vt:lpstr>㉜</vt:lpstr>
      <vt:lpstr>㉝</vt:lpstr>
      <vt:lpstr>㉞</vt:lpstr>
      <vt:lpstr>㉟</vt:lpstr>
      <vt:lpstr>㊱</vt:lpstr>
      <vt:lpstr>'㉛'!Print_Area</vt:lpstr>
      <vt:lpstr>'㉜'!Print_Area</vt:lpstr>
      <vt:lpstr>'㉝'!Print_Area</vt:lpstr>
      <vt:lpstr>'㉞'!Print_Area</vt:lpstr>
      <vt:lpstr>'㉟'!Print_Area</vt:lpstr>
      <vt:lpstr>目次!Print_Area</vt:lpstr>
    </vt:vector>
  </TitlesOfParts>
  <Company>新潟県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設計積算システム</dc:creator>
  <cp:lastModifiedBy>watanabe tomokazu</cp:lastModifiedBy>
  <cp:lastPrinted>2024-04-24T08:16:44Z</cp:lastPrinted>
  <dcterms:created xsi:type="dcterms:W3CDTF">2012-09-19T07:16:41Z</dcterms:created>
  <dcterms:modified xsi:type="dcterms:W3CDTF">2025-02-21T01:35:27Z</dcterms:modified>
</cp:coreProperties>
</file>